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60" windowWidth="20730" windowHeight="11160" tabRatio="500"/>
  </bookViews>
  <sheets>
    <sheet name="Лист1" sheetId="1" r:id="rId1"/>
  </sheets>
  <calcPr calcId="125725"/>
  <extLst>
    <ext uri="smNativeData">
      <pm:revision xmlns:pm="smNativeData" day="1698056024" val="1062" rev="124" revOS="4" revMin="124" revMax="0"/>
      <pm:docPrefs xmlns:pm="smNativeData" id="1698056024" fixedDigits="0" showNotice="1" showFrameBounds="1" autoChart="1" recalcOnPrint="1" recalcOnCopy="1" finalRounding="1" compatTextArt="1" tab="567" useDefinedPrintRange="1" printArea="currentSheet"/>
      <pm:compatibility xmlns:pm="smNativeData" id="1698056024" overlapCells="1"/>
      <pm:defCurrency xmlns:pm="smNativeData" id="1698056024"/>
    </ext>
  </extLst>
</workbook>
</file>

<file path=xl/calcChain.xml><?xml version="1.0" encoding="utf-8"?>
<calcChain xmlns="http://schemas.openxmlformats.org/spreadsheetml/2006/main">
  <c r="D66" i="1"/>
  <c r="F66" s="1"/>
  <c r="I66" s="1"/>
  <c r="F65"/>
  <c r="I65" s="1"/>
  <c r="F64"/>
  <c r="I64" s="1"/>
  <c r="I62"/>
  <c r="I61"/>
  <c r="I60"/>
  <c r="I58"/>
  <c r="I57"/>
  <c r="I56"/>
  <c r="I55"/>
  <c r="I54"/>
  <c r="I53"/>
  <c r="I52"/>
  <c r="I51"/>
  <c r="I50"/>
  <c r="I49"/>
  <c r="I48"/>
  <c r="F46"/>
  <c r="I46" s="1"/>
  <c r="F45"/>
  <c r="F44"/>
  <c r="I44" s="1"/>
  <c r="F43"/>
  <c r="I43" s="1"/>
  <c r="F42"/>
  <c r="I42" s="1"/>
  <c r="F41"/>
  <c r="D40"/>
  <c r="F40" s="1"/>
  <c r="I40" s="1"/>
  <c r="D39"/>
  <c r="F39" s="1"/>
  <c r="I39" s="1"/>
  <c r="D38"/>
  <c r="F38" s="1"/>
  <c r="I38" s="1"/>
  <c r="D37"/>
  <c r="F37" s="1"/>
  <c r="I37" s="1"/>
  <c r="D36"/>
  <c r="F36" s="1"/>
  <c r="I36" s="1"/>
  <c r="D35"/>
  <c r="F35" s="1"/>
  <c r="I35" s="1"/>
  <c r="F34"/>
  <c r="I34" s="1"/>
  <c r="F33"/>
  <c r="I33" s="1"/>
  <c r="F32"/>
  <c r="I32" s="1"/>
  <c r="F31"/>
  <c r="F30"/>
  <c r="I30" s="1"/>
  <c r="F29"/>
  <c r="I29" s="1"/>
  <c r="F28"/>
  <c r="I28" s="1"/>
  <c r="F27"/>
  <c r="F26"/>
  <c r="I26" s="1"/>
  <c r="F25"/>
  <c r="I25" s="1"/>
  <c r="F24"/>
  <c r="I24" s="1"/>
  <c r="F23"/>
  <c r="F22"/>
  <c r="I22" s="1"/>
  <c r="F21"/>
  <c r="I21" s="1"/>
  <c r="F20"/>
  <c r="I20" s="1"/>
  <c r="F19"/>
  <c r="F18"/>
  <c r="I18" s="1"/>
  <c r="F17"/>
  <c r="I17" s="1"/>
  <c r="F16"/>
  <c r="I16" s="1"/>
  <c r="F15"/>
  <c r="F14"/>
  <c r="I14" s="1"/>
  <c r="F13"/>
  <c r="I13" s="1"/>
  <c r="F12"/>
  <c r="I12" s="1"/>
  <c r="F11"/>
  <c r="I11" l="1"/>
  <c r="I15"/>
  <c r="I19"/>
  <c r="I23"/>
  <c r="I27"/>
  <c r="I31"/>
  <c r="I41"/>
  <c r="I45"/>
</calcChain>
</file>

<file path=xl/sharedStrings.xml><?xml version="1.0" encoding="utf-8"?>
<sst xmlns="http://schemas.openxmlformats.org/spreadsheetml/2006/main" count="146" uniqueCount="62">
  <si>
    <t>ИП Степанян Женик Гамлетовна</t>
  </si>
  <si>
    <t>ОГРНИП 317505300052571</t>
  </si>
  <si>
    <t>ИНН 370207276537</t>
  </si>
  <si>
    <t>тел. 8-999-822-06-15 Мария</t>
  </si>
  <si>
    <t>Достаточно плотные ,перфорация отчетливая ,легко отделяются от пачки и легко раскрываются.</t>
  </si>
  <si>
    <t>Фасовочные пакеты</t>
  </si>
  <si>
    <t>Наименование</t>
  </si>
  <si>
    <t>Размеры В/Ш</t>
  </si>
  <si>
    <t>Размер высота</t>
  </si>
  <si>
    <t>Размер ширина</t>
  </si>
  <si>
    <t>Вес упаковки нетто (кг)</t>
  </si>
  <si>
    <t>Кол-во (шт)</t>
  </si>
  <si>
    <t>Толщина  (мкр)</t>
  </si>
  <si>
    <t>Цена(руб)     Безнал</t>
  </si>
  <si>
    <t>У-вка</t>
  </si>
  <si>
    <t>Цена за кг</t>
  </si>
  <si>
    <t>Фасовочный пакет HDPE "Красная упаковка"</t>
  </si>
  <si>
    <t>18*27</t>
  </si>
  <si>
    <t>10 уп</t>
  </si>
  <si>
    <t>22*26</t>
  </si>
  <si>
    <t>22*35</t>
  </si>
  <si>
    <t>22*38</t>
  </si>
  <si>
    <t>24*37</t>
  </si>
  <si>
    <t>25*40</t>
  </si>
  <si>
    <t>26*35</t>
  </si>
  <si>
    <t>32*40</t>
  </si>
  <si>
    <t>Фасовочный пакет HDPE "Зеленая уп."</t>
  </si>
  <si>
    <t>Фасовочный пакет "Супер Пак"</t>
  </si>
  <si>
    <t>Фасовочный пакет (с фальцем)</t>
  </si>
  <si>
    <t>Фасовочный пакет "Смайл"</t>
  </si>
  <si>
    <t>Фасовочный пакет "Лаваш"</t>
  </si>
  <si>
    <t>32*55</t>
  </si>
  <si>
    <t>Пакет майка</t>
  </si>
  <si>
    <t>Майка</t>
  </si>
  <si>
    <t>23*45</t>
  </si>
  <si>
    <t>50 уп</t>
  </si>
  <si>
    <t>30*55</t>
  </si>
  <si>
    <t>30 уп</t>
  </si>
  <si>
    <t>45*75</t>
  </si>
  <si>
    <t>15 уп</t>
  </si>
  <si>
    <t>35*75</t>
  </si>
  <si>
    <t>Майка "Я люблю Москву"</t>
  </si>
  <si>
    <t>20 уп</t>
  </si>
  <si>
    <t>Майка "Клубника"</t>
  </si>
  <si>
    <t>20уп</t>
  </si>
  <si>
    <t>Майка "Электроник" Цвет желтый</t>
  </si>
  <si>
    <t>Майка "БМВ"</t>
  </si>
  <si>
    <t>Майка "ЗВЕЗДА"</t>
  </si>
  <si>
    <t>Майка "АРБУЗ"</t>
  </si>
  <si>
    <t>Майка "МЕДВЕДЬ"</t>
  </si>
  <si>
    <t>Майка "НИКЕ"</t>
  </si>
  <si>
    <t>Майка с Вашем логотипом</t>
  </si>
  <si>
    <t>Пакет вкладыш</t>
  </si>
  <si>
    <t>Пакет вкладыш в коробку</t>
  </si>
  <si>
    <t>45*55</t>
  </si>
  <si>
    <t>50уп.</t>
  </si>
  <si>
    <t>60*110</t>
  </si>
  <si>
    <t>100уп.</t>
  </si>
  <si>
    <t>60+10*110</t>
  </si>
  <si>
    <t>200уп.</t>
  </si>
  <si>
    <t>пакеты вкладыши делаем под заказ по индивудальным параметрам</t>
  </si>
  <si>
    <t>45*60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</si>
</sst>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₽&quot;"/>
    <numFmt numFmtId="166" formatCode="#,##0\ &quot;₽&quot;"/>
  </numFmts>
  <fonts count="14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2C2D2E"/>
      <name val="Arial"/>
      <family val="2"/>
      <charset val="204"/>
    </font>
    <font>
      <b/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C65911"/>
      <name val="Times New Roman"/>
      <family val="1"/>
      <charset val="204"/>
    </font>
    <font>
      <b/>
      <sz val="14"/>
      <color rgb="FFC65911"/>
      <name val="Calibri"/>
      <family val="2"/>
      <charset val="204"/>
    </font>
    <font>
      <b/>
      <sz val="12"/>
      <color rgb="FF305496"/>
      <name val="Times New Roman"/>
      <family val="1"/>
      <charset val="204"/>
    </font>
    <font>
      <b/>
      <sz val="14"/>
      <color rgb="FF30549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165" fontId="1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0" fontId="0" fillId="4" borderId="6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166" fontId="1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uri="smNativeData">
      <pm:charStyles xmlns:pm="smNativeData" id="1698056024" count="1">
        <pm:charStyle name="Обычный" fontId="0" Id="1"/>
      </pm:charStyles>
      <pm:colors xmlns:pm="smNativeData" id="1698056024" count="3">
        <pm:color name="Цвет 24" rgb="2C2D2E"/>
        <pm:color name="Цвет 25" rgb="C65911"/>
        <pm:color name="Цвет 26" rgb="305496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</xdr:colOff>
      <xdr:row>25</xdr:row>
      <xdr:rowOff>247650</xdr:rowOff>
    </xdr:from>
    <xdr:to>
      <xdr:col>1</xdr:col>
      <xdr:colOff>1169035</xdr:colOff>
      <xdr:row>29</xdr:row>
      <xdr:rowOff>160655</xdr:rowOff>
    </xdr:to>
    <xdr:pic>
      <xdr:nvPicPr>
        <xdr:cNvPr id="18" name="Рисунок 4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ZAAAAAQAAACADKQEdAAAAAgAAAAcCBQMYDwAAXSkAAOADAABDBwAAAQAAAA=="/>
            </a:ext>
          </a:extLst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9115" y="6991350"/>
          <a:ext cx="915670" cy="117030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246380</xdr:colOff>
      <xdr:row>31</xdr:row>
      <xdr:rowOff>215265</xdr:rowOff>
    </xdr:from>
    <xdr:to>
      <xdr:col>1</xdr:col>
      <xdr:colOff>1200150</xdr:colOff>
      <xdr:row>33</xdr:row>
      <xdr:rowOff>359410</xdr:rowOff>
    </xdr:to>
    <xdr:pic>
      <xdr:nvPicPr>
        <xdr:cNvPr id="17" name="Рисунок 8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fAAAAAQAAACwB/QAhAAAAAgAAABQCMwP+DgAArzQAABwEAAC3CAAAAQAAAA=="/>
            </a:ext>
          </a:extLst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2130" y="8844915"/>
          <a:ext cx="953770" cy="140144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325120</xdr:colOff>
      <xdr:row>40</xdr:row>
      <xdr:rowOff>190500</xdr:rowOff>
    </xdr:from>
    <xdr:to>
      <xdr:col>1</xdr:col>
      <xdr:colOff>1316990</xdr:colOff>
      <xdr:row>44</xdr:row>
      <xdr:rowOff>266700</xdr:rowOff>
    </xdr:to>
    <xdr:pic>
      <xdr:nvPicPr>
        <xdr:cNvPr id="16" name="Рисунок 10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oAAAAAQAAAPYA0QAsAAAAAgAAAO0BYgPkDgAAiUgAAFgEAABECAAAAQAAAA=="/>
            </a:ext>
          </a:extLst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20870" y="12134850"/>
          <a:ext cx="991870" cy="13335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208280</xdr:colOff>
      <xdr:row>15</xdr:row>
      <xdr:rowOff>0</xdr:rowOff>
    </xdr:from>
    <xdr:to>
      <xdr:col>1</xdr:col>
      <xdr:colOff>1295400</xdr:colOff>
      <xdr:row>19</xdr:row>
      <xdr:rowOff>57150</xdr:rowOff>
    </xdr:to>
    <xdr:pic>
      <xdr:nvPicPr>
        <xdr:cNvPr id="15" name="Рисунок 3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ASpo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OAAAAAQAAAG4DYwATAAAAAgAAAEkA1wOkDgAAMxcAAO4EAADqBgAAAQAAAA=="/>
            </a:ext>
          </a:extLst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04030" y="4076700"/>
          <a:ext cx="1087120" cy="11239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311785</xdr:colOff>
      <xdr:row>34</xdr:row>
      <xdr:rowOff>76200</xdr:rowOff>
    </xdr:from>
    <xdr:to>
      <xdr:col>1</xdr:col>
      <xdr:colOff>1313180</xdr:colOff>
      <xdr:row>39</xdr:row>
      <xdr:rowOff>209550</xdr:rowOff>
    </xdr:to>
    <xdr:pic>
      <xdr:nvPicPr>
        <xdr:cNvPr id="14" name="Рисунок 7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iAAAAAQAAAHsAxgAnAAAAAgAAALgCbgPeDgAAdD8AAGcEAAAlCAAAAQAAAA=="/>
            </a:ext>
          </a:extLst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07535" y="10591800"/>
          <a:ext cx="1001395" cy="13239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40640</xdr:colOff>
      <xdr:row>48</xdr:row>
      <xdr:rowOff>0</xdr:rowOff>
    </xdr:from>
    <xdr:to>
      <xdr:col>1</xdr:col>
      <xdr:colOff>1118235</xdr:colOff>
      <xdr:row>49</xdr:row>
      <xdr:rowOff>381000</xdr:rowOff>
    </xdr:to>
    <xdr:pic>
      <xdr:nvPicPr>
        <xdr:cNvPr id="13" name="Рисунок 11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ASpo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wAAAAAQAAAPMBbgAxAAAAAgAAAPMDywOqDgAA62AAAN8EAAAIBwAAAQAAAA=="/>
            </a:ext>
          </a:extLst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383790" y="15754985"/>
          <a:ext cx="791845" cy="11430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180975</xdr:colOff>
      <xdr:row>51</xdr:row>
      <xdr:rowOff>38100</xdr:rowOff>
    </xdr:from>
    <xdr:to>
      <xdr:col>1</xdr:col>
      <xdr:colOff>932180</xdr:colOff>
      <xdr:row>51</xdr:row>
      <xdr:rowOff>800100</xdr:rowOff>
    </xdr:to>
    <xdr:pic>
      <xdr:nvPicPr>
        <xdr:cNvPr id="12" name="Рисунок 12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0AAAAAQAAACwA5wE0AAAAAgAAAJoDOwKHDwAAnnEAAN0CAACwBAAAAQAAAA=="/>
            </a:ext>
          </a:extLst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524125" y="18469610"/>
          <a:ext cx="465455" cy="7620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192405</xdr:colOff>
      <xdr:row>54</xdr:row>
      <xdr:rowOff>51435</xdr:rowOff>
    </xdr:from>
    <xdr:to>
      <xdr:col>1</xdr:col>
      <xdr:colOff>917575</xdr:colOff>
      <xdr:row>54</xdr:row>
      <xdr:rowOff>828675</xdr:rowOff>
    </xdr:to>
    <xdr:pic>
      <xdr:nvPicPr>
        <xdr:cNvPr id="11" name="Рисунок 14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ASpo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3AAAAAQAAADsABQI3AAAAAgAAALsDGwKZDwAAGIIAALQCAADIBAAAAQAAAA=="/>
            </a:ext>
          </a:extLst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535555" y="21148040"/>
          <a:ext cx="439420" cy="77724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98425</xdr:colOff>
      <xdr:row>55</xdr:row>
      <xdr:rowOff>139065</xdr:rowOff>
    </xdr:from>
    <xdr:to>
      <xdr:col>1</xdr:col>
      <xdr:colOff>1042670</xdr:colOff>
      <xdr:row>56</xdr:row>
      <xdr:rowOff>573405</xdr:rowOff>
    </xdr:to>
    <xdr:pic>
      <xdr:nvPicPr>
        <xdr:cNvPr id="10" name="Рисунок 16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ASpo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4AAAAAQAAAKAACAE5AAAAAgAAAJUCKAMFDwAAGYgAAA0EAAAjCAAAAQAAAA=="/>
            </a:ext>
          </a:extLst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41575" y="22124035"/>
          <a:ext cx="658495" cy="132270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167640</xdr:colOff>
      <xdr:row>57</xdr:row>
      <xdr:rowOff>76200</xdr:rowOff>
    </xdr:from>
    <xdr:to>
      <xdr:col>1</xdr:col>
      <xdr:colOff>949960</xdr:colOff>
      <xdr:row>57</xdr:row>
      <xdr:rowOff>866775</xdr:rowOff>
    </xdr:to>
    <xdr:pic>
      <xdr:nvPicPr>
        <xdr:cNvPr id="9" name="Рисунок 18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6AAAAAQAAAFgAwwE6AAAAAgAAAOcDYQJyDwAApJIAAA4DAADdBAAAAQAAAA=="/>
            </a:ext>
          </a:extLst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510790" y="23837900"/>
          <a:ext cx="496570" cy="7905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106680</xdr:colOff>
      <xdr:row>58</xdr:row>
      <xdr:rowOff>66675</xdr:rowOff>
    </xdr:from>
    <xdr:to>
      <xdr:col>1</xdr:col>
      <xdr:colOff>1031875</xdr:colOff>
      <xdr:row>58</xdr:row>
      <xdr:rowOff>857250</xdr:rowOff>
    </xdr:to>
    <xdr:pic>
      <xdr:nvPicPr>
        <xdr:cNvPr id="8" name="Рисунок 19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7AAAAAQAAAE0AHgE7AAAAAgAAANwDEQMSDwAADJgAAO8DAADdBAAAAQAAAA=="/>
            </a:ext>
          </a:extLst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449830" y="24716740"/>
          <a:ext cx="639445" cy="79057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192405</xdr:colOff>
      <xdr:row>59</xdr:row>
      <xdr:rowOff>38100</xdr:rowOff>
    </xdr:from>
    <xdr:to>
      <xdr:col>1</xdr:col>
      <xdr:colOff>917575</xdr:colOff>
      <xdr:row>60</xdr:row>
      <xdr:rowOff>454025</xdr:rowOff>
    </xdr:to>
    <xdr:pic>
      <xdr:nvPicPr>
        <xdr:cNvPr id="7" name="Рисунок 21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BK6j9r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8AAAAAQAAAEQABQI9AAAAAgAAAC4DGwKZDwAAVp0AALQCAAATBgAAAQAAAA=="/>
            </a:ext>
          </a:extLst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35555" y="25576530"/>
          <a:ext cx="439420" cy="98742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212725</xdr:colOff>
      <xdr:row>53</xdr:row>
      <xdr:rowOff>29210</xdr:rowOff>
    </xdr:from>
    <xdr:to>
      <xdr:col>1</xdr:col>
      <xdr:colOff>890270</xdr:colOff>
      <xdr:row>53</xdr:row>
      <xdr:rowOff>704215</xdr:rowOff>
    </xdr:to>
    <xdr:pic>
      <xdr:nvPicPr>
        <xdr:cNvPr id="6" name="Рисунок 23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ASpo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2AAAAAQAAACIAPAI2AAAAAgAAACwD4QG5DwAAfnwAAGkCAAAnBAAAAQAAAA=="/>
            </a:ext>
          </a:extLst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555875" y="20237450"/>
          <a:ext cx="391795" cy="67500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28575</xdr:colOff>
      <xdr:row>45</xdr:row>
      <xdr:rowOff>56515</xdr:rowOff>
    </xdr:from>
    <xdr:to>
      <xdr:col>1</xdr:col>
      <xdr:colOff>1134745</xdr:colOff>
      <xdr:row>45</xdr:row>
      <xdr:rowOff>990600</xdr:rowOff>
    </xdr:to>
    <xdr:pic>
      <xdr:nvPicPr>
        <xdr:cNvPr id="5" name="Рисунок 24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tAAAAAQAAADkATQAtAAAAAgAAAOUD7gOXDgAAKVIAAAwFAAC/BQAAAQAAAA=="/>
            </a:ext>
          </a:extLst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371725" y="13355955"/>
          <a:ext cx="820420" cy="93408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57150</xdr:colOff>
      <xdr:row>64</xdr:row>
      <xdr:rowOff>19050</xdr:rowOff>
    </xdr:from>
    <xdr:to>
      <xdr:col>1</xdr:col>
      <xdr:colOff>1096645</xdr:colOff>
      <xdr:row>65</xdr:row>
      <xdr:rowOff>209550</xdr:rowOff>
    </xdr:to>
    <xdr:pic>
      <xdr:nvPicPr>
        <xdr:cNvPr id="4" name="Picture 6" descr="https://st48.stpulscen.ru/images/product/284/188/450_original.jpg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CASpo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BBAAAAAQAAABoAmgBCAAAAAgAAABoBnAPEDgAA9rEAAKMEAADcBQAAAQAAAA=="/>
            </a:ext>
          </a:extLst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400300" y="28929330"/>
          <a:ext cx="753745" cy="9525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159385</xdr:colOff>
      <xdr:row>61</xdr:row>
      <xdr:rowOff>88265</xdr:rowOff>
    </xdr:from>
    <xdr:to>
      <xdr:col>1</xdr:col>
      <xdr:colOff>960755</xdr:colOff>
      <xdr:row>61</xdr:row>
      <xdr:rowOff>1066800</xdr:rowOff>
    </xdr:to>
    <xdr:pic>
      <xdr:nvPicPr>
        <xdr:cNvPr id="3" name="Picture 1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+AAAAAQAAAE8ArQE+AAAAAgAAALwDeAJlDwAAraQAACwDAAAFBgAAAQAAAA=="/>
            </a:ext>
          </a:extLst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502535" y="26769695"/>
          <a:ext cx="515620" cy="97853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</xdr:col>
      <xdr:colOff>167640</xdr:colOff>
      <xdr:row>52</xdr:row>
      <xdr:rowOff>22860</xdr:rowOff>
    </xdr:from>
    <xdr:to>
      <xdr:col>1</xdr:col>
      <xdr:colOff>949960</xdr:colOff>
      <xdr:row>52</xdr:row>
      <xdr:rowOff>822325</xdr:rowOff>
    </xdr:to>
    <xdr:pic>
      <xdr:nvPicPr>
        <xdr:cNvPr id="2" name="Picture 1"/>
        <xdr:cNvPicPr>
          <a:picLocks noChangeAspect="1"/>
          <a:extLst>
            <a:ext uri="smNativeData">
              <pm:smNativeData xmlns:pm="smNativeData" xmlns="" val="SMDATA_15_WEc2ZR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1AAAAAQAAABoAwwE1AAAAAgAAALQDYQJyDwAA/XYAAA4DAADrBAAAAQAAAA=="/>
            </a:ext>
          </a:extLst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510790" y="19342735"/>
          <a:ext cx="496570" cy="79946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zoomScaleNormal="100" workbookViewId="0">
      <selection activeCell="A5" sqref="A5"/>
    </sheetView>
  </sheetViews>
  <sheetFormatPr defaultRowHeight="15"/>
  <cols>
    <col min="1" max="1" width="61.42578125" customWidth="1"/>
    <col min="2" max="2" width="23.140625" customWidth="1"/>
    <col min="3" max="3" width="12.42578125" customWidth="1"/>
    <col min="4" max="5" width="7.42578125" style="23" hidden="1" customWidth="1"/>
    <col min="6" max="6" width="9.42578125" customWidth="1"/>
    <col min="7" max="7" width="7.42578125" customWidth="1"/>
    <col min="8" max="8" width="8.42578125" customWidth="1"/>
    <col min="9" max="9" width="13.140625" bestFit="1" customWidth="1"/>
    <col min="10" max="10" width="8.28515625" customWidth="1"/>
    <col min="11" max="11" width="0.28515625" style="34" customWidth="1"/>
  </cols>
  <sheetData>
    <row r="1" spans="1:11" ht="20.100000000000001" customHeight="1">
      <c r="A1" s="7" t="s">
        <v>0</v>
      </c>
      <c r="B1" s="1"/>
      <c r="C1" s="1"/>
      <c r="D1" s="1"/>
      <c r="E1" s="39"/>
      <c r="F1" s="39"/>
      <c r="G1" s="39"/>
      <c r="H1" s="39"/>
      <c r="I1" s="39"/>
    </row>
    <row r="2" spans="1:11" ht="20.100000000000001" customHeight="1">
      <c r="A2" s="7" t="s">
        <v>1</v>
      </c>
      <c r="E2" s="39"/>
      <c r="F2" s="39"/>
      <c r="G2" s="39"/>
      <c r="H2" s="39"/>
      <c r="I2" s="39"/>
    </row>
    <row r="3" spans="1:11" ht="20.100000000000001" customHeight="1">
      <c r="A3" s="7" t="s">
        <v>2</v>
      </c>
      <c r="E3" s="39"/>
      <c r="F3" s="39"/>
      <c r="G3" s="39"/>
      <c r="H3" s="39"/>
      <c r="I3" s="39"/>
    </row>
    <row r="4" spans="1:11" ht="20.100000000000001" customHeight="1">
      <c r="A4" s="7" t="s">
        <v>3</v>
      </c>
      <c r="E4" s="39"/>
      <c r="F4" s="39"/>
      <c r="G4" s="39"/>
      <c r="H4" s="39"/>
      <c r="I4" s="39"/>
      <c r="J4" s="39"/>
    </row>
    <row r="5" spans="1:11" ht="18.75">
      <c r="A5" s="7"/>
      <c r="E5" s="40"/>
      <c r="F5" s="40"/>
      <c r="G5" s="40"/>
      <c r="H5" s="40"/>
      <c r="I5" s="40"/>
      <c r="J5" s="40"/>
    </row>
    <row r="6" spans="1:11" ht="18.75">
      <c r="A6" s="7"/>
      <c r="E6" s="41"/>
      <c r="F6" s="41"/>
      <c r="G6" s="41"/>
      <c r="H6" s="41"/>
      <c r="I6" s="41"/>
      <c r="J6" s="41"/>
    </row>
    <row r="7" spans="1:11" ht="18.75" customHeight="1">
      <c r="A7" s="42" t="s">
        <v>4</v>
      </c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1:11" ht="18.75" customHeight="1">
      <c r="A8" s="45"/>
      <c r="B8" s="46"/>
      <c r="C8" s="46"/>
      <c r="D8" s="46"/>
      <c r="E8" s="46"/>
      <c r="F8" s="46"/>
      <c r="G8" s="46"/>
      <c r="H8" s="46"/>
      <c r="I8" s="46"/>
      <c r="J8" s="46"/>
      <c r="K8" s="47"/>
    </row>
    <row r="9" spans="1:11" ht="16.5" customHeight="1">
      <c r="A9" s="48" t="s">
        <v>5</v>
      </c>
      <c r="B9" s="49"/>
      <c r="C9" s="49"/>
      <c r="D9" s="49"/>
      <c r="E9" s="49"/>
      <c r="F9" s="49"/>
      <c r="G9" s="49"/>
      <c r="H9" s="49"/>
      <c r="I9" s="49"/>
      <c r="J9" s="49"/>
      <c r="K9" s="50"/>
    </row>
    <row r="10" spans="1:11" ht="46.5" customHeight="1">
      <c r="A10" s="51" t="s">
        <v>6</v>
      </c>
      <c r="B10" s="51"/>
      <c r="C10" s="13" t="s">
        <v>7</v>
      </c>
      <c r="D10" s="13" t="s">
        <v>8</v>
      </c>
      <c r="E10" s="13" t="s">
        <v>9</v>
      </c>
      <c r="F10" s="16" t="s">
        <v>10</v>
      </c>
      <c r="G10" s="13" t="s">
        <v>11</v>
      </c>
      <c r="H10" s="13" t="s">
        <v>12</v>
      </c>
      <c r="I10" s="17" t="s">
        <v>13</v>
      </c>
      <c r="J10" s="13" t="s">
        <v>14</v>
      </c>
      <c r="K10" s="35" t="s">
        <v>15</v>
      </c>
    </row>
    <row r="11" spans="1:11" ht="21" customHeight="1">
      <c r="A11" s="52" t="s">
        <v>16</v>
      </c>
      <c r="B11" s="53"/>
      <c r="C11" s="3" t="s">
        <v>17</v>
      </c>
      <c r="D11" s="18">
        <v>18</v>
      </c>
      <c r="E11" s="20">
        <v>27</v>
      </c>
      <c r="F11" s="14">
        <f t="shared" ref="F11:F46" si="0">D11*E11*2/10000*0.95*H11*G11/1000</f>
        <v>0.37674719999999995</v>
      </c>
      <c r="G11" s="3">
        <v>510</v>
      </c>
      <c r="H11" s="3">
        <v>8</v>
      </c>
      <c r="I11" s="37">
        <f t="shared" ref="I11:I46" si="1">F11*K11</f>
        <v>77.233175999999986</v>
      </c>
      <c r="J11" s="3" t="s">
        <v>18</v>
      </c>
      <c r="K11" s="25">
        <v>205</v>
      </c>
    </row>
    <row r="12" spans="1:11" ht="21" customHeight="1">
      <c r="A12" s="52"/>
      <c r="B12" s="53"/>
      <c r="C12" s="3" t="s">
        <v>19</v>
      </c>
      <c r="D12" s="18">
        <v>22</v>
      </c>
      <c r="E12" s="20">
        <v>26</v>
      </c>
      <c r="F12" s="14">
        <f t="shared" si="0"/>
        <v>0.3738592</v>
      </c>
      <c r="G12" s="3">
        <v>430</v>
      </c>
      <c r="H12" s="3">
        <v>8</v>
      </c>
      <c r="I12" s="37">
        <f t="shared" si="1"/>
        <v>76.641136000000003</v>
      </c>
      <c r="J12" s="3" t="s">
        <v>18</v>
      </c>
      <c r="K12" s="25">
        <v>205</v>
      </c>
    </row>
    <row r="13" spans="1:11" ht="21" customHeight="1">
      <c r="A13" s="52"/>
      <c r="B13" s="53"/>
      <c r="C13" s="3" t="s">
        <v>20</v>
      </c>
      <c r="D13" s="18">
        <v>22</v>
      </c>
      <c r="E13" s="20">
        <v>35</v>
      </c>
      <c r="F13" s="14">
        <f t="shared" si="0"/>
        <v>0.44475199999999993</v>
      </c>
      <c r="G13" s="3">
        <v>380</v>
      </c>
      <c r="H13" s="3">
        <v>8</v>
      </c>
      <c r="I13" s="37">
        <f t="shared" si="1"/>
        <v>91.174159999999986</v>
      </c>
      <c r="J13" s="3" t="s">
        <v>18</v>
      </c>
      <c r="K13" s="25">
        <v>205</v>
      </c>
    </row>
    <row r="14" spans="1:11" ht="21" customHeight="1">
      <c r="A14" s="52"/>
      <c r="B14" s="53"/>
      <c r="C14" s="3" t="s">
        <v>21</v>
      </c>
      <c r="D14" s="18">
        <v>22</v>
      </c>
      <c r="E14" s="20">
        <v>38</v>
      </c>
      <c r="F14" s="14">
        <f t="shared" si="0"/>
        <v>0.49558079999999993</v>
      </c>
      <c r="G14" s="3">
        <v>390</v>
      </c>
      <c r="H14" s="3">
        <v>8</v>
      </c>
      <c r="I14" s="37">
        <f t="shared" si="1"/>
        <v>101.59406399999999</v>
      </c>
      <c r="J14" s="3" t="s">
        <v>18</v>
      </c>
      <c r="K14" s="25">
        <v>205</v>
      </c>
    </row>
    <row r="15" spans="1:11" ht="21" customHeight="1">
      <c r="A15" s="52"/>
      <c r="B15" s="53"/>
      <c r="C15" s="25" t="s">
        <v>22</v>
      </c>
      <c r="D15" s="26">
        <v>24</v>
      </c>
      <c r="E15" s="27">
        <v>37</v>
      </c>
      <c r="F15" s="28">
        <f t="shared" si="0"/>
        <v>0.78960960000000002</v>
      </c>
      <c r="G15" s="25">
        <v>520</v>
      </c>
      <c r="H15" s="25">
        <v>9</v>
      </c>
      <c r="I15" s="37">
        <f t="shared" si="1"/>
        <v>149.23621439999999</v>
      </c>
      <c r="J15" s="25" t="s">
        <v>18</v>
      </c>
      <c r="K15" s="25">
        <v>189</v>
      </c>
    </row>
    <row r="16" spans="1:11" ht="21" customHeight="1">
      <c r="A16" s="52"/>
      <c r="B16" s="53"/>
      <c r="C16" s="25" t="s">
        <v>22</v>
      </c>
      <c r="D16" s="26">
        <v>24</v>
      </c>
      <c r="E16" s="27">
        <v>37</v>
      </c>
      <c r="F16" s="28">
        <f t="shared" si="0"/>
        <v>0.59220720000000004</v>
      </c>
      <c r="G16" s="25">
        <v>390</v>
      </c>
      <c r="H16" s="25">
        <v>9</v>
      </c>
      <c r="I16" s="37">
        <f t="shared" si="1"/>
        <v>111.92716080000001</v>
      </c>
      <c r="J16" s="25" t="s">
        <v>18</v>
      </c>
      <c r="K16" s="25">
        <v>189</v>
      </c>
    </row>
    <row r="17" spans="1:11" ht="21" customHeight="1">
      <c r="A17" s="52"/>
      <c r="B17" s="53"/>
      <c r="C17" s="25" t="s">
        <v>23</v>
      </c>
      <c r="D17" s="26">
        <v>25</v>
      </c>
      <c r="E17" s="27">
        <v>40</v>
      </c>
      <c r="F17" s="28">
        <f t="shared" si="0"/>
        <v>0.78660000000000008</v>
      </c>
      <c r="G17" s="25">
        <v>460</v>
      </c>
      <c r="H17" s="25">
        <v>9</v>
      </c>
      <c r="I17" s="37">
        <f t="shared" si="1"/>
        <v>148.66740000000001</v>
      </c>
      <c r="J17" s="25" t="s">
        <v>18</v>
      </c>
      <c r="K17" s="25">
        <v>189</v>
      </c>
    </row>
    <row r="18" spans="1:11" ht="21" customHeight="1">
      <c r="A18" s="52"/>
      <c r="B18" s="53"/>
      <c r="C18" s="25" t="s">
        <v>23</v>
      </c>
      <c r="D18" s="26">
        <v>25</v>
      </c>
      <c r="E18" s="27">
        <v>40</v>
      </c>
      <c r="F18" s="28">
        <f t="shared" si="0"/>
        <v>0.64124999999999999</v>
      </c>
      <c r="G18" s="25">
        <v>375</v>
      </c>
      <c r="H18" s="25">
        <v>9</v>
      </c>
      <c r="I18" s="37">
        <f t="shared" si="1"/>
        <v>121.19624999999999</v>
      </c>
      <c r="J18" s="25" t="s">
        <v>18</v>
      </c>
      <c r="K18" s="25">
        <v>189</v>
      </c>
    </row>
    <row r="19" spans="1:11" ht="21" customHeight="1">
      <c r="A19" s="52"/>
      <c r="B19" s="53"/>
      <c r="C19" s="25" t="s">
        <v>23</v>
      </c>
      <c r="D19" s="26">
        <v>25</v>
      </c>
      <c r="E19" s="27">
        <v>40</v>
      </c>
      <c r="F19" s="28">
        <f t="shared" si="0"/>
        <v>0.58899999999999997</v>
      </c>
      <c r="G19" s="25">
        <v>310</v>
      </c>
      <c r="H19" s="25">
        <v>10</v>
      </c>
      <c r="I19" s="37">
        <f t="shared" si="1"/>
        <v>108.96499999999999</v>
      </c>
      <c r="J19" s="25" t="s">
        <v>18</v>
      </c>
      <c r="K19" s="25">
        <v>185</v>
      </c>
    </row>
    <row r="20" spans="1:11" ht="21" customHeight="1">
      <c r="A20" s="52"/>
      <c r="B20" s="53"/>
      <c r="C20" s="25" t="s">
        <v>24</v>
      </c>
      <c r="D20" s="26">
        <v>26</v>
      </c>
      <c r="E20" s="27">
        <v>35</v>
      </c>
      <c r="F20" s="28">
        <f t="shared" si="0"/>
        <v>0.69246450000000004</v>
      </c>
      <c r="G20" s="25">
        <v>445</v>
      </c>
      <c r="H20" s="25">
        <v>9</v>
      </c>
      <c r="I20" s="37">
        <f t="shared" si="1"/>
        <v>130.87579049999999</v>
      </c>
      <c r="J20" s="25" t="s">
        <v>18</v>
      </c>
      <c r="K20" s="25">
        <v>189</v>
      </c>
    </row>
    <row r="21" spans="1:11" ht="21" customHeight="1">
      <c r="A21" s="52"/>
      <c r="B21" s="53"/>
      <c r="C21" s="25" t="s">
        <v>24</v>
      </c>
      <c r="D21" s="26">
        <v>26</v>
      </c>
      <c r="E21" s="27">
        <v>35</v>
      </c>
      <c r="F21" s="28">
        <f t="shared" si="0"/>
        <v>0.59131800000000001</v>
      </c>
      <c r="G21" s="25">
        <v>380</v>
      </c>
      <c r="H21" s="25">
        <v>9</v>
      </c>
      <c r="I21" s="37">
        <f t="shared" si="1"/>
        <v>111.759102</v>
      </c>
      <c r="J21" s="25" t="s">
        <v>18</v>
      </c>
      <c r="K21" s="25">
        <v>189</v>
      </c>
    </row>
    <row r="22" spans="1:11" ht="21" customHeight="1">
      <c r="A22" s="52"/>
      <c r="B22" s="53"/>
      <c r="C22" s="25" t="s">
        <v>24</v>
      </c>
      <c r="D22" s="26">
        <v>26</v>
      </c>
      <c r="E22" s="27">
        <v>35</v>
      </c>
      <c r="F22" s="28">
        <f t="shared" si="0"/>
        <v>0.54463499999999998</v>
      </c>
      <c r="G22" s="25">
        <v>315</v>
      </c>
      <c r="H22" s="25">
        <v>10</v>
      </c>
      <c r="I22" s="37">
        <f t="shared" si="1"/>
        <v>100.757475</v>
      </c>
      <c r="J22" s="25" t="s">
        <v>18</v>
      </c>
      <c r="K22" s="25">
        <v>185</v>
      </c>
    </row>
    <row r="23" spans="1:11" ht="21" customHeight="1">
      <c r="A23" s="52"/>
      <c r="B23" s="53"/>
      <c r="C23" s="25" t="s">
        <v>25</v>
      </c>
      <c r="D23" s="26">
        <v>32</v>
      </c>
      <c r="E23" s="27">
        <v>40</v>
      </c>
      <c r="F23" s="28">
        <f t="shared" si="0"/>
        <v>0.98496000000000006</v>
      </c>
      <c r="G23" s="25">
        <v>450</v>
      </c>
      <c r="H23" s="25">
        <v>9</v>
      </c>
      <c r="I23" s="37">
        <f t="shared" si="1"/>
        <v>186.15744000000001</v>
      </c>
      <c r="J23" s="25" t="s">
        <v>18</v>
      </c>
      <c r="K23" s="25">
        <v>189</v>
      </c>
    </row>
    <row r="24" spans="1:11" ht="21" customHeight="1">
      <c r="A24" s="52"/>
      <c r="B24" s="53"/>
      <c r="C24" s="25" t="s">
        <v>25</v>
      </c>
      <c r="D24" s="26">
        <v>32</v>
      </c>
      <c r="E24" s="27">
        <v>40</v>
      </c>
      <c r="F24" s="28">
        <f t="shared" si="0"/>
        <v>0.78796800000000011</v>
      </c>
      <c r="G24" s="25">
        <v>360</v>
      </c>
      <c r="H24" s="25">
        <v>9</v>
      </c>
      <c r="I24" s="37">
        <f t="shared" si="1"/>
        <v>148.92595200000002</v>
      </c>
      <c r="J24" s="25" t="s">
        <v>18</v>
      </c>
      <c r="K24" s="25">
        <v>189</v>
      </c>
    </row>
    <row r="25" spans="1:11" ht="21" customHeight="1">
      <c r="A25" s="52"/>
      <c r="B25" s="53"/>
      <c r="C25" s="3" t="s">
        <v>25</v>
      </c>
      <c r="D25" s="18">
        <v>32</v>
      </c>
      <c r="E25" s="20">
        <v>40</v>
      </c>
      <c r="F25" s="14">
        <f t="shared" si="0"/>
        <v>0.69311999999999996</v>
      </c>
      <c r="G25" s="3">
        <v>285</v>
      </c>
      <c r="H25" s="3">
        <v>10</v>
      </c>
      <c r="I25" s="37">
        <f t="shared" si="1"/>
        <v>128.22719999999998</v>
      </c>
      <c r="J25" s="3" t="s">
        <v>18</v>
      </c>
      <c r="K25" s="25">
        <v>185</v>
      </c>
    </row>
    <row r="26" spans="1:11" ht="24.95" customHeight="1">
      <c r="A26" s="52" t="s">
        <v>26</v>
      </c>
      <c r="B26" s="53"/>
      <c r="C26" s="3" t="s">
        <v>17</v>
      </c>
      <c r="D26" s="20">
        <v>18</v>
      </c>
      <c r="E26" s="20">
        <v>27</v>
      </c>
      <c r="F26" s="14">
        <f t="shared" si="0"/>
        <v>0.64637999999999995</v>
      </c>
      <c r="G26" s="3">
        <v>1000</v>
      </c>
      <c r="H26" s="3">
        <v>7</v>
      </c>
      <c r="I26" s="37">
        <f t="shared" si="1"/>
        <v>132.50789999999998</v>
      </c>
      <c r="J26" s="3" t="s">
        <v>18</v>
      </c>
      <c r="K26" s="25">
        <v>205</v>
      </c>
    </row>
    <row r="27" spans="1:11" ht="24.95" customHeight="1">
      <c r="A27" s="52"/>
      <c r="B27" s="53"/>
      <c r="C27" s="3" t="s">
        <v>21</v>
      </c>
      <c r="D27" s="20">
        <v>22</v>
      </c>
      <c r="E27" s="20">
        <v>38</v>
      </c>
      <c r="F27" s="14">
        <f t="shared" si="0"/>
        <v>0.88950399999999974</v>
      </c>
      <c r="G27" s="3">
        <v>800</v>
      </c>
      <c r="H27" s="3">
        <v>7</v>
      </c>
      <c r="I27" s="37">
        <f t="shared" si="1"/>
        <v>182.34831999999994</v>
      </c>
      <c r="J27" s="3" t="s">
        <v>18</v>
      </c>
      <c r="K27" s="25">
        <v>205</v>
      </c>
    </row>
    <row r="28" spans="1:11" ht="24.95" customHeight="1">
      <c r="A28" s="52"/>
      <c r="B28" s="53"/>
      <c r="C28" s="3" t="s">
        <v>22</v>
      </c>
      <c r="D28" s="20">
        <v>24</v>
      </c>
      <c r="E28" s="20">
        <v>37</v>
      </c>
      <c r="F28" s="14">
        <f t="shared" si="0"/>
        <v>1.1456088</v>
      </c>
      <c r="G28" s="3">
        <v>970</v>
      </c>
      <c r="H28" s="3">
        <v>7</v>
      </c>
      <c r="I28" s="37">
        <f t="shared" si="1"/>
        <v>216.52006320000001</v>
      </c>
      <c r="J28" s="3" t="s">
        <v>18</v>
      </c>
      <c r="K28" s="25">
        <v>189</v>
      </c>
    </row>
    <row r="29" spans="1:11" ht="24.95" customHeight="1">
      <c r="A29" s="52"/>
      <c r="B29" s="53"/>
      <c r="C29" s="3" t="s">
        <v>23</v>
      </c>
      <c r="D29" s="20">
        <v>25</v>
      </c>
      <c r="E29" s="20">
        <v>40</v>
      </c>
      <c r="F29" s="14">
        <f t="shared" si="0"/>
        <v>1.1903500000000002</v>
      </c>
      <c r="G29" s="3">
        <v>895</v>
      </c>
      <c r="H29" s="3">
        <v>7</v>
      </c>
      <c r="I29" s="37">
        <f t="shared" si="1"/>
        <v>224.97615000000005</v>
      </c>
      <c r="J29" s="3" t="s">
        <v>18</v>
      </c>
      <c r="K29" s="25">
        <v>189</v>
      </c>
    </row>
    <row r="30" spans="1:11" ht="24.95" customHeight="1">
      <c r="A30" s="52"/>
      <c r="B30" s="53"/>
      <c r="C30" s="3" t="s">
        <v>24</v>
      </c>
      <c r="D30" s="20">
        <v>26</v>
      </c>
      <c r="E30" s="20">
        <v>35</v>
      </c>
      <c r="F30" s="14">
        <f t="shared" si="0"/>
        <v>1.1437334999999997</v>
      </c>
      <c r="G30" s="3">
        <v>945</v>
      </c>
      <c r="H30" s="3">
        <v>7</v>
      </c>
      <c r="I30" s="37">
        <f t="shared" si="1"/>
        <v>216.16563149999996</v>
      </c>
      <c r="J30" s="3" t="s">
        <v>18</v>
      </c>
      <c r="K30" s="25">
        <v>189</v>
      </c>
    </row>
    <row r="31" spans="1:11" ht="24.95" customHeight="1">
      <c r="A31" s="52"/>
      <c r="B31" s="53"/>
      <c r="C31" s="3" t="s">
        <v>25</v>
      </c>
      <c r="D31" s="20">
        <v>32</v>
      </c>
      <c r="E31" s="20">
        <v>40</v>
      </c>
      <c r="F31" s="14">
        <f t="shared" si="0"/>
        <v>1.4895999999999998</v>
      </c>
      <c r="G31" s="3">
        <v>875</v>
      </c>
      <c r="H31" s="3">
        <v>7</v>
      </c>
      <c r="I31" s="37">
        <f t="shared" si="1"/>
        <v>281.53439999999995</v>
      </c>
      <c r="J31" s="3" t="s">
        <v>18</v>
      </c>
      <c r="K31" s="25">
        <v>189</v>
      </c>
    </row>
    <row r="32" spans="1:11" ht="50.1" customHeight="1">
      <c r="A32" s="54" t="s">
        <v>27</v>
      </c>
      <c r="B32" s="55"/>
      <c r="C32" s="9" t="s">
        <v>23</v>
      </c>
      <c r="D32" s="20">
        <v>25</v>
      </c>
      <c r="E32" s="20">
        <v>40</v>
      </c>
      <c r="F32" s="14">
        <f t="shared" si="0"/>
        <v>1.1856000000000002</v>
      </c>
      <c r="G32" s="9">
        <v>480</v>
      </c>
      <c r="H32" s="9">
        <v>13</v>
      </c>
      <c r="I32" s="37">
        <f t="shared" si="1"/>
        <v>219.33600000000004</v>
      </c>
      <c r="J32" s="5" t="s">
        <v>18</v>
      </c>
      <c r="K32" s="25">
        <v>185</v>
      </c>
    </row>
    <row r="33" spans="1:11" ht="50.1" customHeight="1">
      <c r="A33" s="54"/>
      <c r="B33" s="55"/>
      <c r="C33" s="9" t="s">
        <v>24</v>
      </c>
      <c r="D33" s="20">
        <v>26</v>
      </c>
      <c r="E33" s="20">
        <v>35</v>
      </c>
      <c r="F33" s="14">
        <f t="shared" si="0"/>
        <v>0.809172</v>
      </c>
      <c r="G33" s="9">
        <v>360</v>
      </c>
      <c r="H33" s="9">
        <v>13</v>
      </c>
      <c r="I33" s="37">
        <f t="shared" si="1"/>
        <v>145.65096</v>
      </c>
      <c r="J33" s="5" t="s">
        <v>18</v>
      </c>
      <c r="K33" s="25">
        <v>180</v>
      </c>
    </row>
    <row r="34" spans="1:11" ht="50.1" customHeight="1">
      <c r="A34" s="54"/>
      <c r="B34" s="55"/>
      <c r="C34" s="9" t="s">
        <v>25</v>
      </c>
      <c r="D34" s="20">
        <v>32</v>
      </c>
      <c r="E34" s="20">
        <v>40</v>
      </c>
      <c r="F34" s="14">
        <f t="shared" si="0"/>
        <v>1.10656</v>
      </c>
      <c r="G34" s="9">
        <v>350</v>
      </c>
      <c r="H34" s="9">
        <v>13</v>
      </c>
      <c r="I34" s="37">
        <f t="shared" si="1"/>
        <v>199.1808</v>
      </c>
      <c r="J34" s="5" t="s">
        <v>18</v>
      </c>
      <c r="K34" s="25">
        <v>180</v>
      </c>
    </row>
    <row r="35" spans="1:11" ht="18.75" customHeight="1">
      <c r="A35" s="54" t="s">
        <v>28</v>
      </c>
      <c r="B35" s="55"/>
      <c r="C35" s="2" t="s">
        <v>17</v>
      </c>
      <c r="D35" s="20">
        <f>14+4</f>
        <v>18</v>
      </c>
      <c r="E35" s="20">
        <v>27</v>
      </c>
      <c r="F35" s="14">
        <f t="shared" si="0"/>
        <v>0.49494239999999995</v>
      </c>
      <c r="G35" s="2">
        <v>670</v>
      </c>
      <c r="H35" s="2">
        <v>8</v>
      </c>
      <c r="I35" s="37">
        <f t="shared" si="1"/>
        <v>103.93790399999999</v>
      </c>
      <c r="J35" s="3" t="s">
        <v>18</v>
      </c>
      <c r="K35" s="25">
        <v>210</v>
      </c>
    </row>
    <row r="36" spans="1:11" ht="18.75" customHeight="1">
      <c r="A36" s="54"/>
      <c r="B36" s="55"/>
      <c r="C36" s="2" t="s">
        <v>19</v>
      </c>
      <c r="D36" s="20">
        <f>18+4</f>
        <v>22</v>
      </c>
      <c r="E36" s="20">
        <v>26</v>
      </c>
      <c r="F36" s="14">
        <f t="shared" si="0"/>
        <v>0.59556640000000005</v>
      </c>
      <c r="G36" s="2">
        <v>685</v>
      </c>
      <c r="H36" s="2">
        <v>8</v>
      </c>
      <c r="I36" s="37">
        <f t="shared" si="1"/>
        <v>125.06894400000002</v>
      </c>
      <c r="J36" s="3" t="s">
        <v>18</v>
      </c>
      <c r="K36" s="25">
        <v>210</v>
      </c>
    </row>
    <row r="37" spans="1:11" ht="18.75" customHeight="1">
      <c r="A37" s="54"/>
      <c r="B37" s="55"/>
      <c r="C37" s="2" t="s">
        <v>21</v>
      </c>
      <c r="D37" s="20">
        <f>18+4</f>
        <v>22</v>
      </c>
      <c r="E37" s="20">
        <v>38</v>
      </c>
      <c r="F37" s="14">
        <f t="shared" si="0"/>
        <v>0.89585759999999992</v>
      </c>
      <c r="G37" s="2">
        <v>705</v>
      </c>
      <c r="H37" s="2">
        <v>8</v>
      </c>
      <c r="I37" s="37">
        <f t="shared" si="1"/>
        <v>188.13009599999998</v>
      </c>
      <c r="J37" s="3" t="s">
        <v>18</v>
      </c>
      <c r="K37" s="25">
        <v>210</v>
      </c>
    </row>
    <row r="38" spans="1:11" ht="18.75" customHeight="1">
      <c r="A38" s="54"/>
      <c r="B38" s="55"/>
      <c r="C38" s="2" t="s">
        <v>23</v>
      </c>
      <c r="D38" s="20">
        <f>21+4</f>
        <v>25</v>
      </c>
      <c r="E38" s="20">
        <v>40</v>
      </c>
      <c r="F38" s="14">
        <f t="shared" si="0"/>
        <v>1.0944</v>
      </c>
      <c r="G38" s="3">
        <v>720</v>
      </c>
      <c r="H38" s="3">
        <v>8</v>
      </c>
      <c r="I38" s="37">
        <f t="shared" si="1"/>
        <v>224.352</v>
      </c>
      <c r="J38" s="3" t="s">
        <v>18</v>
      </c>
      <c r="K38" s="25">
        <v>205</v>
      </c>
    </row>
    <row r="39" spans="1:11" ht="18.75" customHeight="1">
      <c r="A39" s="54"/>
      <c r="B39" s="55"/>
      <c r="C39" s="2" t="s">
        <v>24</v>
      </c>
      <c r="D39" s="20">
        <f>24+4</f>
        <v>28</v>
      </c>
      <c r="E39" s="20">
        <v>35</v>
      </c>
      <c r="F39" s="14">
        <f t="shared" si="0"/>
        <v>1.0725119999999999</v>
      </c>
      <c r="G39" s="2">
        <v>720</v>
      </c>
      <c r="H39" s="2">
        <v>8</v>
      </c>
      <c r="I39" s="37">
        <f t="shared" si="1"/>
        <v>219.86495999999997</v>
      </c>
      <c r="J39" s="3" t="s">
        <v>18</v>
      </c>
      <c r="K39" s="25">
        <v>205</v>
      </c>
    </row>
    <row r="40" spans="1:11" ht="18.75" customHeight="1">
      <c r="A40" s="54"/>
      <c r="B40" s="55"/>
      <c r="C40" s="3" t="s">
        <v>25</v>
      </c>
      <c r="D40" s="20">
        <f>28+4</f>
        <v>32</v>
      </c>
      <c r="E40" s="20">
        <v>40</v>
      </c>
      <c r="F40" s="14">
        <f t="shared" si="0"/>
        <v>1.2938240000000001</v>
      </c>
      <c r="G40" s="3">
        <v>665</v>
      </c>
      <c r="H40" s="3">
        <v>8</v>
      </c>
      <c r="I40" s="37">
        <f t="shared" si="1"/>
        <v>265.23392000000001</v>
      </c>
      <c r="J40" s="3" t="s">
        <v>18</v>
      </c>
      <c r="K40" s="25">
        <v>205</v>
      </c>
    </row>
    <row r="41" spans="1:11" ht="24.95" customHeight="1">
      <c r="A41" s="54" t="s">
        <v>29</v>
      </c>
      <c r="B41" s="55"/>
      <c r="C41" s="3" t="s">
        <v>22</v>
      </c>
      <c r="D41" s="19">
        <v>24</v>
      </c>
      <c r="E41" s="3">
        <v>37</v>
      </c>
      <c r="F41" s="14">
        <f t="shared" si="0"/>
        <v>0.79298400000000002</v>
      </c>
      <c r="G41" s="3">
        <v>470</v>
      </c>
      <c r="H41" s="3">
        <v>10</v>
      </c>
      <c r="I41" s="37">
        <f t="shared" si="1"/>
        <v>146.70204000000001</v>
      </c>
      <c r="J41" s="3" t="s">
        <v>18</v>
      </c>
      <c r="K41" s="25">
        <v>185</v>
      </c>
    </row>
    <row r="42" spans="1:11" ht="24.95" customHeight="1">
      <c r="A42" s="54"/>
      <c r="B42" s="55"/>
      <c r="C42" s="3" t="s">
        <v>23</v>
      </c>
      <c r="D42" s="19">
        <v>25</v>
      </c>
      <c r="E42" s="3">
        <v>40</v>
      </c>
      <c r="F42" s="14">
        <f t="shared" si="0"/>
        <v>0.78849999999999998</v>
      </c>
      <c r="G42" s="3">
        <v>415</v>
      </c>
      <c r="H42" s="3">
        <v>10</v>
      </c>
      <c r="I42" s="37">
        <f t="shared" si="1"/>
        <v>145.8725</v>
      </c>
      <c r="J42" s="3" t="s">
        <v>18</v>
      </c>
      <c r="K42" s="25">
        <v>185</v>
      </c>
    </row>
    <row r="43" spans="1:11" ht="24.95" customHeight="1">
      <c r="A43" s="54"/>
      <c r="B43" s="55"/>
      <c r="C43" s="3" t="s">
        <v>24</v>
      </c>
      <c r="D43" s="19">
        <v>26</v>
      </c>
      <c r="E43" s="3">
        <v>35</v>
      </c>
      <c r="F43" s="14">
        <f t="shared" si="0"/>
        <v>0.69159999999999999</v>
      </c>
      <c r="G43" s="3">
        <v>400</v>
      </c>
      <c r="H43" s="3">
        <v>10</v>
      </c>
      <c r="I43" s="37">
        <f t="shared" si="1"/>
        <v>127.946</v>
      </c>
      <c r="J43" s="3" t="s">
        <v>18</v>
      </c>
      <c r="K43" s="25">
        <v>185</v>
      </c>
    </row>
    <row r="44" spans="1:11" ht="24.95" customHeight="1">
      <c r="A44" s="54"/>
      <c r="B44" s="55"/>
      <c r="C44" s="3" t="s">
        <v>25</v>
      </c>
      <c r="D44" s="19">
        <v>32</v>
      </c>
      <c r="E44" s="3">
        <v>40</v>
      </c>
      <c r="F44" s="14">
        <f t="shared" si="0"/>
        <v>0.88767999999999991</v>
      </c>
      <c r="G44" s="3">
        <v>365</v>
      </c>
      <c r="H44" s="3">
        <v>10</v>
      </c>
      <c r="I44" s="37">
        <f t="shared" si="1"/>
        <v>164.2208</v>
      </c>
      <c r="J44" s="3" t="s">
        <v>18</v>
      </c>
      <c r="K44" s="25">
        <v>185</v>
      </c>
    </row>
    <row r="45" spans="1:11" ht="24.95" customHeight="1">
      <c r="A45" s="54"/>
      <c r="B45" s="55"/>
      <c r="C45" s="2" t="s">
        <v>25</v>
      </c>
      <c r="D45" s="19">
        <v>32</v>
      </c>
      <c r="E45" s="2">
        <v>40</v>
      </c>
      <c r="F45" s="14">
        <f t="shared" si="0"/>
        <v>1.99424</v>
      </c>
      <c r="G45" s="2">
        <v>1025</v>
      </c>
      <c r="H45" s="2">
        <v>8</v>
      </c>
      <c r="I45" s="37">
        <f t="shared" si="1"/>
        <v>376.91136</v>
      </c>
      <c r="J45" s="3" t="s">
        <v>18</v>
      </c>
      <c r="K45" s="25">
        <v>189</v>
      </c>
    </row>
    <row r="46" spans="1:11" ht="80.099999999999994" customHeight="1">
      <c r="A46" s="6" t="s">
        <v>30</v>
      </c>
      <c r="B46" s="4"/>
      <c r="C46" s="5" t="s">
        <v>31</v>
      </c>
      <c r="D46" s="6">
        <v>32</v>
      </c>
      <c r="E46" s="5">
        <v>55</v>
      </c>
      <c r="F46" s="14">
        <f t="shared" si="0"/>
        <v>1.0533599999999999</v>
      </c>
      <c r="G46" s="5">
        <v>350</v>
      </c>
      <c r="H46" s="5">
        <v>9</v>
      </c>
      <c r="I46" s="37">
        <f t="shared" si="1"/>
        <v>200.13839999999996</v>
      </c>
      <c r="J46" s="5" t="s">
        <v>18</v>
      </c>
      <c r="K46" s="29">
        <v>190</v>
      </c>
    </row>
    <row r="47" spans="1:11" ht="24" customHeight="1">
      <c r="A47" s="56" t="s">
        <v>32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</row>
    <row r="48" spans="1:11" ht="60" customHeight="1">
      <c r="A48" s="54" t="s">
        <v>33</v>
      </c>
      <c r="B48" s="57"/>
      <c r="C48" s="5" t="s">
        <v>34</v>
      </c>
      <c r="D48" s="24">
        <v>23</v>
      </c>
      <c r="E48" s="5">
        <v>45</v>
      </c>
      <c r="F48" s="14">
        <v>0.32300000000000001</v>
      </c>
      <c r="G48" s="5">
        <v>80</v>
      </c>
      <c r="H48" s="5">
        <v>15</v>
      </c>
      <c r="I48" s="10">
        <f t="shared" ref="I48:I62" si="2">F48*K48</f>
        <v>75.905000000000001</v>
      </c>
      <c r="J48" s="5" t="s">
        <v>35</v>
      </c>
      <c r="K48" s="29">
        <v>235</v>
      </c>
    </row>
    <row r="49" spans="1:11" ht="60" customHeight="1">
      <c r="A49" s="54"/>
      <c r="B49" s="58"/>
      <c r="C49" s="5" t="s">
        <v>36</v>
      </c>
      <c r="D49" s="24">
        <v>30</v>
      </c>
      <c r="E49" s="5">
        <v>55</v>
      </c>
      <c r="F49" s="14">
        <v>0.40600000000000003</v>
      </c>
      <c r="G49" s="5">
        <v>80</v>
      </c>
      <c r="H49" s="5">
        <v>12</v>
      </c>
      <c r="I49" s="10">
        <f t="shared" si="2"/>
        <v>91.350000000000009</v>
      </c>
      <c r="J49" s="5" t="s">
        <v>37</v>
      </c>
      <c r="K49" s="29">
        <v>225</v>
      </c>
    </row>
    <row r="50" spans="1:11" ht="60" customHeight="1">
      <c r="A50" s="54"/>
      <c r="B50" s="58"/>
      <c r="C50" s="5" t="s">
        <v>38</v>
      </c>
      <c r="D50" s="24">
        <v>45</v>
      </c>
      <c r="E50" s="5">
        <v>75</v>
      </c>
      <c r="F50" s="14">
        <v>0.92800000000000005</v>
      </c>
      <c r="G50" s="5">
        <v>80</v>
      </c>
      <c r="H50" s="5">
        <v>14</v>
      </c>
      <c r="I50" s="10">
        <f t="shared" si="2"/>
        <v>208.8</v>
      </c>
      <c r="J50" s="5" t="s">
        <v>39</v>
      </c>
      <c r="K50" s="29">
        <v>225</v>
      </c>
    </row>
    <row r="51" spans="1:11" ht="60" customHeight="1">
      <c r="A51" s="54"/>
      <c r="B51" s="58"/>
      <c r="C51" s="5" t="s">
        <v>40</v>
      </c>
      <c r="D51" s="24">
        <v>35</v>
      </c>
      <c r="E51" s="5">
        <v>75</v>
      </c>
      <c r="F51" s="14">
        <v>1.079</v>
      </c>
      <c r="G51" s="5">
        <v>90</v>
      </c>
      <c r="H51" s="5">
        <v>17</v>
      </c>
      <c r="I51" s="10">
        <f t="shared" si="2"/>
        <v>242.77499999999998</v>
      </c>
      <c r="J51" s="5" t="s">
        <v>39</v>
      </c>
      <c r="K51" s="29">
        <v>225</v>
      </c>
    </row>
    <row r="52" spans="1:11" ht="69.95" customHeight="1">
      <c r="A52" s="5" t="s">
        <v>41</v>
      </c>
      <c r="B52" s="11"/>
      <c r="C52" s="5" t="s">
        <v>36</v>
      </c>
      <c r="D52" s="24">
        <v>30</v>
      </c>
      <c r="E52" s="5">
        <v>55</v>
      </c>
      <c r="F52" s="14">
        <v>0.57699999999999996</v>
      </c>
      <c r="G52" s="5">
        <v>90</v>
      </c>
      <c r="H52" s="5">
        <v>15.5</v>
      </c>
      <c r="I52" s="10">
        <f t="shared" si="2"/>
        <v>132.70999999999998</v>
      </c>
      <c r="J52" s="5" t="s">
        <v>42</v>
      </c>
      <c r="K52" s="29">
        <v>230</v>
      </c>
    </row>
    <row r="53" spans="1:11" ht="69.95" customHeight="1">
      <c r="A53" s="5" t="s">
        <v>43</v>
      </c>
      <c r="B53" s="11"/>
      <c r="C53" s="29" t="s">
        <v>36</v>
      </c>
      <c r="D53" s="30"/>
      <c r="E53" s="29"/>
      <c r="F53" s="28">
        <v>0.63300000000000001</v>
      </c>
      <c r="G53" s="29">
        <v>90</v>
      </c>
      <c r="H53" s="29">
        <v>19</v>
      </c>
      <c r="I53" s="31">
        <f t="shared" si="2"/>
        <v>145.59</v>
      </c>
      <c r="J53" s="29" t="s">
        <v>44</v>
      </c>
      <c r="K53" s="29">
        <v>230</v>
      </c>
    </row>
    <row r="54" spans="1:11" ht="69.95" customHeight="1">
      <c r="A54" s="24" t="s">
        <v>45</v>
      </c>
      <c r="B54" s="3"/>
      <c r="C54" s="5" t="s">
        <v>36</v>
      </c>
      <c r="D54" s="24">
        <v>30</v>
      </c>
      <c r="E54" s="5">
        <v>55</v>
      </c>
      <c r="F54" s="14">
        <v>0.70799999999999996</v>
      </c>
      <c r="G54" s="5">
        <v>80</v>
      </c>
      <c r="H54" s="5">
        <v>13.5</v>
      </c>
      <c r="I54" s="10">
        <f t="shared" si="2"/>
        <v>162.84</v>
      </c>
      <c r="J54" s="5" t="s">
        <v>42</v>
      </c>
      <c r="K54" s="29">
        <v>230</v>
      </c>
    </row>
    <row r="55" spans="1:11" ht="69.95" customHeight="1">
      <c r="A55" s="5" t="s">
        <v>46</v>
      </c>
      <c r="B55" s="3"/>
      <c r="C55" s="38" t="s">
        <v>61</v>
      </c>
      <c r="D55" s="5">
        <v>45</v>
      </c>
      <c r="E55" s="5">
        <v>75</v>
      </c>
      <c r="F55" s="14">
        <v>1.4410000000000001</v>
      </c>
      <c r="G55" s="5">
        <v>90</v>
      </c>
      <c r="H55" s="5">
        <v>24</v>
      </c>
      <c r="I55" s="10">
        <f t="shared" si="2"/>
        <v>331.43</v>
      </c>
      <c r="J55" s="5" t="s">
        <v>18</v>
      </c>
      <c r="K55" s="29">
        <v>230</v>
      </c>
    </row>
    <row r="56" spans="1:11" ht="69.95" customHeight="1">
      <c r="A56" s="64" t="s">
        <v>47</v>
      </c>
      <c r="B56" s="65"/>
      <c r="C56" s="38" t="s">
        <v>61</v>
      </c>
      <c r="D56" s="5">
        <v>45</v>
      </c>
      <c r="E56" s="5">
        <v>75</v>
      </c>
      <c r="F56" s="14">
        <v>0.66</v>
      </c>
      <c r="G56" s="5">
        <v>90</v>
      </c>
      <c r="H56" s="5">
        <v>11</v>
      </c>
      <c r="I56" s="10">
        <f t="shared" si="2"/>
        <v>151.80000000000001</v>
      </c>
      <c r="J56" s="5" t="s">
        <v>18</v>
      </c>
      <c r="K56" s="29">
        <v>230</v>
      </c>
    </row>
    <row r="57" spans="1:11" ht="69.95" customHeight="1">
      <c r="A57" s="64"/>
      <c r="B57" s="65"/>
      <c r="C57" s="38" t="s">
        <v>61</v>
      </c>
      <c r="D57" s="5">
        <v>45</v>
      </c>
      <c r="E57" s="5">
        <v>75</v>
      </c>
      <c r="F57" s="14">
        <v>1.19</v>
      </c>
      <c r="G57" s="5">
        <v>90</v>
      </c>
      <c r="H57" s="5">
        <v>18</v>
      </c>
      <c r="I57" s="10">
        <f t="shared" si="2"/>
        <v>273.7</v>
      </c>
      <c r="J57" s="5" t="s">
        <v>18</v>
      </c>
      <c r="K57" s="29">
        <v>230</v>
      </c>
    </row>
    <row r="58" spans="1:11" ht="69.95" customHeight="1">
      <c r="A58" s="5" t="s">
        <v>48</v>
      </c>
      <c r="B58" s="3"/>
      <c r="C58" s="38" t="s">
        <v>36</v>
      </c>
      <c r="D58" s="5">
        <v>35</v>
      </c>
      <c r="E58" s="5">
        <v>65</v>
      </c>
      <c r="F58" s="15">
        <v>0.745</v>
      </c>
      <c r="G58" s="5">
        <v>100</v>
      </c>
      <c r="H58" s="5">
        <v>18</v>
      </c>
      <c r="I58" s="12">
        <f t="shared" si="2"/>
        <v>171.35</v>
      </c>
      <c r="J58" s="5" t="s">
        <v>18</v>
      </c>
      <c r="K58" s="29">
        <v>230</v>
      </c>
    </row>
    <row r="59" spans="1:11" ht="69.95" customHeight="1">
      <c r="A59" s="5" t="s">
        <v>49</v>
      </c>
      <c r="C59" s="5" t="s">
        <v>36</v>
      </c>
      <c r="D59" s="24">
        <v>30</v>
      </c>
      <c r="E59" s="5">
        <v>55</v>
      </c>
      <c r="F59" s="15">
        <v>0.41</v>
      </c>
      <c r="G59" s="5">
        <v>90</v>
      </c>
      <c r="H59" s="5">
        <v>11.3</v>
      </c>
      <c r="I59" s="12">
        <v>11</v>
      </c>
      <c r="J59" s="5" t="s">
        <v>42</v>
      </c>
      <c r="K59" s="29">
        <v>230</v>
      </c>
    </row>
    <row r="60" spans="1:11" ht="45" customHeight="1">
      <c r="A60" s="66" t="s">
        <v>50</v>
      </c>
      <c r="B60" s="68"/>
      <c r="C60" s="29" t="s">
        <v>36</v>
      </c>
      <c r="D60" s="30">
        <v>30</v>
      </c>
      <c r="E60" s="29">
        <v>55</v>
      </c>
      <c r="F60" s="32">
        <v>0.41</v>
      </c>
      <c r="G60" s="29">
        <v>90</v>
      </c>
      <c r="H60" s="29">
        <v>11</v>
      </c>
      <c r="I60" s="33">
        <f t="shared" si="2"/>
        <v>94.3</v>
      </c>
      <c r="J60" s="29" t="s">
        <v>18</v>
      </c>
      <c r="K60" s="29">
        <v>230</v>
      </c>
    </row>
    <row r="61" spans="1:11" ht="45" customHeight="1">
      <c r="A61" s="67"/>
      <c r="B61" s="69"/>
      <c r="C61" s="29" t="s">
        <v>36</v>
      </c>
      <c r="D61" s="30">
        <v>30</v>
      </c>
      <c r="E61" s="29">
        <v>55</v>
      </c>
      <c r="F61" s="32">
        <v>0.70799999999999996</v>
      </c>
      <c r="G61" s="29">
        <v>90</v>
      </c>
      <c r="H61" s="29">
        <v>20</v>
      </c>
      <c r="I61" s="33">
        <f t="shared" si="2"/>
        <v>162.84</v>
      </c>
      <c r="J61" s="29" t="s">
        <v>42</v>
      </c>
      <c r="K61" s="29">
        <v>230</v>
      </c>
    </row>
    <row r="62" spans="1:11" ht="90" customHeight="1">
      <c r="A62" s="21" t="s">
        <v>51</v>
      </c>
      <c r="B62" s="22"/>
      <c r="C62" s="5" t="s">
        <v>36</v>
      </c>
      <c r="D62" s="24">
        <v>40</v>
      </c>
      <c r="E62" s="5">
        <v>55</v>
      </c>
      <c r="F62" s="14">
        <v>0.73599999999999999</v>
      </c>
      <c r="G62" s="5">
        <v>100</v>
      </c>
      <c r="H62" s="5">
        <v>20</v>
      </c>
      <c r="I62" s="12">
        <f t="shared" si="2"/>
        <v>184</v>
      </c>
      <c r="J62" s="5" t="s">
        <v>44</v>
      </c>
      <c r="K62" s="29">
        <v>250</v>
      </c>
    </row>
    <row r="63" spans="1:11" ht="25.5" customHeight="1">
      <c r="A63" s="56" t="s">
        <v>52</v>
      </c>
      <c r="B63" s="56"/>
      <c r="C63" s="56"/>
      <c r="D63" s="56"/>
      <c r="E63" s="56"/>
      <c r="F63" s="56"/>
      <c r="G63" s="56"/>
      <c r="H63" s="56"/>
      <c r="I63" s="56"/>
      <c r="J63" s="56"/>
    </row>
    <row r="64" spans="1:11" ht="60" customHeight="1">
      <c r="A64" s="8" t="s">
        <v>53</v>
      </c>
      <c r="B64" s="59"/>
      <c r="C64" s="5" t="s">
        <v>54</v>
      </c>
      <c r="D64" s="5">
        <v>45</v>
      </c>
      <c r="E64" s="5">
        <v>55</v>
      </c>
      <c r="F64" s="15">
        <f>D64*E64*2/10000*0.95*H64*G64/1000</f>
        <v>2.1161249999999998</v>
      </c>
      <c r="G64" s="5">
        <v>300</v>
      </c>
      <c r="H64" s="5">
        <v>15</v>
      </c>
      <c r="I64" s="12">
        <f>F64*K64</f>
        <v>465.54749999999996</v>
      </c>
      <c r="J64" s="5" t="s">
        <v>55</v>
      </c>
      <c r="K64" s="29">
        <v>220</v>
      </c>
    </row>
    <row r="65" spans="1:11" ht="60" customHeight="1">
      <c r="A65" s="8" t="s">
        <v>53</v>
      </c>
      <c r="B65" s="60"/>
      <c r="C65" s="5" t="s">
        <v>56</v>
      </c>
      <c r="D65" s="5">
        <v>60</v>
      </c>
      <c r="E65" s="5">
        <v>110</v>
      </c>
      <c r="F65" s="15">
        <f>D65*E65*2/10000*0.95*H65*G65/1000</f>
        <v>7.5239999999999991</v>
      </c>
      <c r="G65" s="5">
        <v>200</v>
      </c>
      <c r="H65" s="5">
        <v>30</v>
      </c>
      <c r="I65" s="12">
        <f>F65*K65</f>
        <v>1655.2799999999997</v>
      </c>
      <c r="J65" s="5" t="s">
        <v>57</v>
      </c>
      <c r="K65" s="29">
        <v>220</v>
      </c>
    </row>
    <row r="66" spans="1:11" ht="60" customHeight="1">
      <c r="A66" s="8" t="s">
        <v>53</v>
      </c>
      <c r="B66" s="61"/>
      <c r="C66" s="5" t="s">
        <v>58</v>
      </c>
      <c r="D66" s="5">
        <f>60+10</f>
        <v>70</v>
      </c>
      <c r="E66" s="5">
        <v>110</v>
      </c>
      <c r="F66" s="15">
        <f>D66*E66*2/10000*0.95*H66*G66/1000</f>
        <v>4.3889999999999993</v>
      </c>
      <c r="G66" s="5">
        <v>100</v>
      </c>
      <c r="H66" s="5">
        <v>30</v>
      </c>
      <c r="I66" s="12">
        <f>F66*K66</f>
        <v>965.57999999999981</v>
      </c>
      <c r="J66" s="5" t="s">
        <v>59</v>
      </c>
      <c r="K66" s="29">
        <v>220</v>
      </c>
    </row>
    <row r="67" spans="1:11" ht="21.75" customHeight="1">
      <c r="A67" s="62" t="s">
        <v>60</v>
      </c>
      <c r="B67" s="63"/>
      <c r="C67" s="63"/>
      <c r="D67" s="63"/>
      <c r="E67" s="63"/>
      <c r="F67" s="63"/>
      <c r="G67" s="63"/>
      <c r="H67" s="63"/>
      <c r="I67" s="63"/>
      <c r="J67" s="63"/>
      <c r="K67" s="36"/>
    </row>
    <row r="68" spans="1:11" ht="60" customHeight="1">
      <c r="D68" s="34"/>
      <c r="E68"/>
      <c r="K68"/>
    </row>
    <row r="69" spans="1:11" ht="15" customHeight="1">
      <c r="D69" s="34"/>
      <c r="E69"/>
      <c r="K69"/>
    </row>
    <row r="70" spans="1:11" ht="15" customHeight="1">
      <c r="D70" s="34"/>
      <c r="E70"/>
      <c r="K70"/>
    </row>
    <row r="71" spans="1:11">
      <c r="D71" s="34"/>
      <c r="E71"/>
      <c r="K71"/>
    </row>
    <row r="72" spans="1:11" ht="60" customHeight="1">
      <c r="D72" s="34"/>
      <c r="E72"/>
      <c r="K72"/>
    </row>
    <row r="73" spans="1:11" ht="60" customHeight="1">
      <c r="D73" s="34"/>
      <c r="E73"/>
      <c r="K73"/>
    </row>
    <row r="74" spans="1:11" ht="60" customHeight="1">
      <c r="D74" s="34"/>
      <c r="E74"/>
      <c r="K74"/>
    </row>
    <row r="75" spans="1:11" ht="60" customHeight="1">
      <c r="D75" s="34"/>
      <c r="E75"/>
      <c r="K75"/>
    </row>
    <row r="76" spans="1:11" ht="60" customHeight="1">
      <c r="D76" s="34"/>
      <c r="E76"/>
      <c r="K76"/>
    </row>
    <row r="77" spans="1:11" ht="60" customHeight="1">
      <c r="D77" s="34"/>
      <c r="E77"/>
      <c r="K77"/>
    </row>
    <row r="78" spans="1:11" ht="60" customHeight="1">
      <c r="D78" s="34"/>
      <c r="E78"/>
      <c r="K78"/>
    </row>
    <row r="79" spans="1:11" ht="60" customHeight="1">
      <c r="D79" s="34"/>
      <c r="E79"/>
      <c r="K79"/>
    </row>
    <row r="80" spans="1:11" ht="60" customHeight="1">
      <c r="D80" s="34"/>
      <c r="E80"/>
      <c r="K80"/>
    </row>
    <row r="81" spans="4:11" ht="60" customHeight="1">
      <c r="D81" s="34"/>
      <c r="E81"/>
      <c r="K81"/>
    </row>
  </sheetData>
  <mergeCells count="29">
    <mergeCell ref="B64:B66"/>
    <mergeCell ref="A67:J67"/>
    <mergeCell ref="A56:A57"/>
    <mergeCell ref="B56:B57"/>
    <mergeCell ref="A60:A61"/>
    <mergeCell ref="B60:B61"/>
    <mergeCell ref="A63:J63"/>
    <mergeCell ref="A41:A45"/>
    <mergeCell ref="B41:B45"/>
    <mergeCell ref="A47:K47"/>
    <mergeCell ref="A48:A51"/>
    <mergeCell ref="B48:B51"/>
    <mergeCell ref="A26:A31"/>
    <mergeCell ref="B26:B31"/>
    <mergeCell ref="A32:A34"/>
    <mergeCell ref="B32:B34"/>
    <mergeCell ref="A35:A40"/>
    <mergeCell ref="B35:B40"/>
    <mergeCell ref="E6:J6"/>
    <mergeCell ref="A7:K8"/>
    <mergeCell ref="A9:K9"/>
    <mergeCell ref="A10:B10"/>
    <mergeCell ref="A11:A25"/>
    <mergeCell ref="B11:B25"/>
    <mergeCell ref="E1:I1"/>
    <mergeCell ref="E2:I2"/>
    <mergeCell ref="E3:I3"/>
    <mergeCell ref="E4:J4"/>
    <mergeCell ref="E5:J5"/>
  </mergeCells>
  <pageMargins left="0.70833299999999999" right="0.70833299999999999" top="0.74791700000000005" bottom="0.74791700000000005" header="0.315278" footer="0.315278"/>
  <pageSetup paperSize="9" scale="65" fitToWidth="0"/>
  <drawing r:id="rId1"/>
  <extLst>
    <ext uri="smNativeData">
      <pm:sheetPrefs xmlns:pm="smNativeData" day="169805602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Женя</dc:creator>
  <cp:keywords/>
  <dc:description/>
  <cp:lastModifiedBy>anuta</cp:lastModifiedBy>
  <cp:revision>0</cp:revision>
  <cp:lastPrinted>2023-10-23T10:12:35Z</cp:lastPrinted>
  <dcterms:created xsi:type="dcterms:W3CDTF">2023-01-12T07:50:26Z</dcterms:created>
  <dcterms:modified xsi:type="dcterms:W3CDTF">2024-04-01T09:23:14Z</dcterms:modified>
</cp:coreProperties>
</file>