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Лист1!$A$6:$E$55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/>
  <c r="E82"/>
  <c r="E81"/>
  <c r="E80"/>
  <c r="E78"/>
  <c r="E77"/>
  <c r="E75"/>
  <c r="E74"/>
  <c r="E73"/>
  <c r="E72"/>
  <c r="E71"/>
  <c r="E70"/>
  <c r="E43"/>
  <c r="E41"/>
  <c r="E39"/>
  <c r="E40"/>
  <c r="E37"/>
  <c r="E21"/>
  <c r="D30" l="1"/>
  <c r="E30" s="1"/>
  <c r="D29"/>
  <c r="E29" s="1"/>
  <c r="D27"/>
  <c r="E27" s="1"/>
  <c r="D25"/>
  <c r="E25" s="1"/>
  <c r="D24"/>
  <c r="E24" s="1"/>
  <c r="D26"/>
  <c r="E26" s="1"/>
  <c r="D23"/>
  <c r="E23" s="1"/>
  <c r="E33"/>
  <c r="E32"/>
  <c r="E55"/>
  <c r="E54"/>
  <c r="E53"/>
  <c r="E42"/>
  <c r="E44"/>
  <c r="E38"/>
  <c r="E36"/>
  <c r="E15"/>
  <c r="E14"/>
  <c r="E13"/>
  <c r="E12"/>
  <c r="E11"/>
  <c r="E10"/>
</calcChain>
</file>

<file path=xl/sharedStrings.xml><?xml version="1.0" encoding="utf-8"?>
<sst xmlns="http://schemas.openxmlformats.org/spreadsheetml/2006/main" count="146" uniqueCount="98">
  <si>
    <t>Кол-во</t>
  </si>
  <si>
    <t>Цена налич. Опт</t>
  </si>
  <si>
    <t>Цена безнал,Опт</t>
  </si>
  <si>
    <t>100шт.</t>
  </si>
  <si>
    <t>Стакан 100мл 5600шт/кор</t>
  </si>
  <si>
    <t>Стакан 200мл 3000шт/кор</t>
  </si>
  <si>
    <t>Стакан 330мл 1500шт/кор</t>
  </si>
  <si>
    <t>50шт.</t>
  </si>
  <si>
    <t>Стакан 500мл 2800шт/кор</t>
  </si>
  <si>
    <t>Чашки кофееные 200мл 1500шт/кор</t>
  </si>
  <si>
    <t>50шт</t>
  </si>
  <si>
    <t>Стаканы бумажные 250мл 1000шт/кор</t>
  </si>
  <si>
    <t>Стаканы бумажные 180мл 1000шт/кор</t>
  </si>
  <si>
    <t>Стаканы бумажные 110мл 1000шт/кор</t>
  </si>
  <si>
    <t>Стакан бумажный 350мл 1000шт/кор</t>
  </si>
  <si>
    <t>Стакан бумажный 400мл 1000шт/кор</t>
  </si>
  <si>
    <t>Кришки для стакана  80мм 1000шт/кор</t>
  </si>
  <si>
    <t>Крышки для стаканов 90мл 1000шт/кор</t>
  </si>
  <si>
    <t>Тарелки d-205 12/уп кор Мистерия</t>
  </si>
  <si>
    <t>Тарелки d-170 16уп/кор</t>
  </si>
  <si>
    <t>Ложки столовые 28уп/кор</t>
  </si>
  <si>
    <t>Вилки 40уп/кор</t>
  </si>
  <si>
    <t>Ложки чайные 60уп /кор</t>
  </si>
  <si>
    <t>Мешалки 13 см 24уп/кор</t>
  </si>
  <si>
    <t>500шт</t>
  </si>
  <si>
    <t>Ножи</t>
  </si>
  <si>
    <r>
      <t xml:space="preserve">Соусники 30мл 1920шт/кор 80 </t>
    </r>
    <r>
      <rPr>
        <sz val="8"/>
        <rFont val="Arial"/>
        <family val="2"/>
        <charset val="204"/>
      </rPr>
      <t>ШТ/УП</t>
    </r>
  </si>
  <si>
    <t>ШТ.</t>
  </si>
  <si>
    <r>
      <t xml:space="preserve">Соусники 50мл 1200шт/кор 80 </t>
    </r>
    <r>
      <rPr>
        <sz val="8"/>
        <rFont val="Arial"/>
        <family val="2"/>
        <charset val="204"/>
      </rPr>
      <t>ШТ/УП</t>
    </r>
  </si>
  <si>
    <t>ШТ</t>
  </si>
  <si>
    <r>
      <t xml:space="preserve">Соусники 80мл  960шт/кор 80 </t>
    </r>
    <r>
      <rPr>
        <sz val="8"/>
        <rFont val="Arial"/>
        <family val="2"/>
        <charset val="204"/>
      </rPr>
      <t>ШТ/УП</t>
    </r>
  </si>
  <si>
    <t>Наименование:</t>
  </si>
  <si>
    <t>Одноразовые бумажные стаканы</t>
  </si>
  <si>
    <t xml:space="preserve">Прайс </t>
  </si>
  <si>
    <t>Соусники пластиковые одноразовые</t>
  </si>
  <si>
    <t>Крышки под стаканы  бумажные одноразовые</t>
  </si>
  <si>
    <t>Тарелки  пластиковые одноразовые</t>
  </si>
  <si>
    <t xml:space="preserve"> Стаканы пластиковые одноразовые</t>
  </si>
  <si>
    <t xml:space="preserve">Столовые приборы пластиковые  одноразовые </t>
  </si>
  <si>
    <t>Бутылка ПЭТ 1л</t>
  </si>
  <si>
    <t>Бутылка ПЭТ 1,5л</t>
  </si>
  <si>
    <t>Бутылка ПЭТ 0,5л</t>
  </si>
  <si>
    <t>Бутылка ПЭТ 2л</t>
  </si>
  <si>
    <t>Бутылка ПЭТ</t>
  </si>
  <si>
    <t>Стакан 200мл 4200шт/кор.,эконом</t>
  </si>
  <si>
    <t>Бытылка с большим горлом 0,3л</t>
  </si>
  <si>
    <t>Бытылка с большим горлом 0,5л</t>
  </si>
  <si>
    <t>45шт.</t>
  </si>
  <si>
    <t>150шт.</t>
  </si>
  <si>
    <t>120шт.</t>
  </si>
  <si>
    <t>ИП Степанян Женик Гамлетовна</t>
  </si>
  <si>
    <t>ОГРНИП 317505300052571</t>
  </si>
  <si>
    <t>ИНН 370207276537</t>
  </si>
  <si>
    <t>тел. 8-999-822-06-15  Мария</t>
  </si>
  <si>
    <t>1000шт</t>
  </si>
  <si>
    <t>1000шт.</t>
  </si>
  <si>
    <t>Бамбуковые палочки 23 см</t>
  </si>
  <si>
    <t>Палочки дерявянные</t>
  </si>
  <si>
    <t>500шт.</t>
  </si>
  <si>
    <t>Бамбуковые шампура 200мм</t>
  </si>
  <si>
    <t>Десертные стаканы</t>
  </si>
  <si>
    <t>Миска с крышко 350мл</t>
  </si>
  <si>
    <t>50 шт.</t>
  </si>
  <si>
    <t>25шт.</t>
  </si>
  <si>
    <t>Стакан под коктель с крышкой 0,3л, 800шт/кор</t>
  </si>
  <si>
    <t>Стакан под коктель с крышкой 0,4л., 800шт/кор</t>
  </si>
  <si>
    <t>Стакан под коктель с крышкой 0,5л, 800шт/кор</t>
  </si>
  <si>
    <t>шт.</t>
  </si>
  <si>
    <t>Бамбуковые шампура 250мм</t>
  </si>
  <si>
    <t>Бамбуковые шампура 300мм</t>
  </si>
  <si>
    <t>Аллюминивая форма 125*98*35, 800шт/кор</t>
  </si>
  <si>
    <t>Аллюминивая форма 225*175*35, 400шт/кор</t>
  </si>
  <si>
    <t>Аллюминивая форма 262*189*55, 500шт/кор</t>
  </si>
  <si>
    <t>Аллюминивая форма 322*255*51, 200шт/кор</t>
  </si>
  <si>
    <t>Аллюминивая форма 86*35, кор 2000шт/кор</t>
  </si>
  <si>
    <t>Стаканы по коктель</t>
  </si>
  <si>
    <t>Десертны стакан 0,2л, 1000шт/уп</t>
  </si>
  <si>
    <t>250шт</t>
  </si>
  <si>
    <t>Трубочки для напитков</t>
  </si>
  <si>
    <t>Трубочки коктельные</t>
  </si>
  <si>
    <t>Пленка пищевая</t>
  </si>
  <si>
    <t xml:space="preserve">Пленка пищевая, п/э 30смХ200м </t>
  </si>
  <si>
    <t>рулон</t>
  </si>
  <si>
    <t xml:space="preserve">Пленка пищевая, п/э 45смХ200м </t>
  </si>
  <si>
    <t>Пленка пищевая, п/э 30см Х300</t>
  </si>
  <si>
    <t>ПВХ 400мл Cats</t>
  </si>
  <si>
    <t>ПВХ 430мл Cats</t>
  </si>
  <si>
    <t>ПВХ 450мл Cats</t>
  </si>
  <si>
    <t>Пакет для заморозки</t>
  </si>
  <si>
    <t>Пакет для заморозки 3л 7шт/уп</t>
  </si>
  <si>
    <t>Пакет для заморозки 1л 7шт/уп</t>
  </si>
  <si>
    <t>Фольга пищевая</t>
  </si>
  <si>
    <t>Фольга 30/100 16шт/кор</t>
  </si>
  <si>
    <t>Фольга 45/100 10шт/кор</t>
  </si>
  <si>
    <t>Фольга 45/10 Саянская 15/шт/кор</t>
  </si>
  <si>
    <t>Бумага для выпечки</t>
  </si>
  <si>
    <t>Бумага для выпечки 38*50</t>
  </si>
  <si>
    <t>12шт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</si>
</sst>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b/>
      <sz val="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002060"/>
      <name val="Arial"/>
      <family val="2"/>
    </font>
    <font>
      <b/>
      <sz val="11"/>
      <color rgb="FF002060"/>
      <name val="Calibri"/>
      <family val="2"/>
      <charset val="204"/>
      <scheme val="minor"/>
    </font>
    <font>
      <sz val="16"/>
      <color rgb="FF00206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Border="1" applyAlignment="1"/>
    <xf numFmtId="0" fontId="11" fillId="0" borderId="4" xfId="0" applyFont="1" applyBorder="1"/>
    <xf numFmtId="0" fontId="8" fillId="0" borderId="0" xfId="1" applyFont="1" applyBorder="1" applyAlignment="1">
      <alignment wrapText="1"/>
    </xf>
    <xf numFmtId="0" fontId="8" fillId="0" borderId="0" xfId="1" applyFont="1" applyBorder="1" applyAlignment="1"/>
    <xf numFmtId="0" fontId="8" fillId="0" borderId="0" xfId="1" applyFont="1" applyAlignment="1"/>
    <xf numFmtId="0" fontId="8" fillId="0" borderId="0" xfId="1" applyFont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133352</xdr:rowOff>
    </xdr:from>
    <xdr:to>
      <xdr:col>1</xdr:col>
      <xdr:colOff>942975</xdr:colOff>
      <xdr:row>29</xdr:row>
      <xdr:rowOff>304802</xdr:rowOff>
    </xdr:to>
    <xdr:pic>
      <xdr:nvPicPr>
        <xdr:cNvPr id="15" name="Рисунок 197">
          <a:extLst>
            <a:ext uri="{FF2B5EF4-FFF2-40B4-BE49-F238E27FC236}">
              <a16:creationId xmlns="" xmlns:a16="http://schemas.microsoft.com/office/drawing/2014/main" id="{EDECA093-7E96-4056-89FF-14E1C72E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60159902"/>
          <a:ext cx="838200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1047749</xdr:colOff>
      <xdr:row>28</xdr:row>
      <xdr:rowOff>110097</xdr:rowOff>
    </xdr:from>
    <xdr:to>
      <xdr:col>1</xdr:col>
      <xdr:colOff>1543050</xdr:colOff>
      <xdr:row>29</xdr:row>
      <xdr:rowOff>238125</xdr:rowOff>
    </xdr:to>
    <xdr:pic>
      <xdr:nvPicPr>
        <xdr:cNvPr id="16" name="Рисунок 191">
          <a:extLst>
            <a:ext uri="{FF2B5EF4-FFF2-40B4-BE49-F238E27FC236}">
              <a16:creationId xmlns="" xmlns:a16="http://schemas.microsoft.com/office/drawing/2014/main" id="{FFEDCA77-04AF-49B7-9B31-319B5FC1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599" y="60136647"/>
          <a:ext cx="495301" cy="48997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32186</xdr:colOff>
      <xdr:row>23</xdr:row>
      <xdr:rowOff>314325</xdr:rowOff>
    </xdr:from>
    <xdr:to>
      <xdr:col>1</xdr:col>
      <xdr:colOff>676275</xdr:colOff>
      <xdr:row>25</xdr:row>
      <xdr:rowOff>232799</xdr:rowOff>
    </xdr:to>
    <xdr:pic>
      <xdr:nvPicPr>
        <xdr:cNvPr id="17" name="Рисунок 213">
          <a:extLst>
            <a:ext uri="{FF2B5EF4-FFF2-40B4-BE49-F238E27FC236}">
              <a16:creationId xmlns="" xmlns:a16="http://schemas.microsoft.com/office/drawing/2014/main" id="{F4F1216C-8FB3-4B53-BF88-E6F654BA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1036" y="58512075"/>
          <a:ext cx="644089" cy="6804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23</xdr:row>
      <xdr:rowOff>352425</xdr:rowOff>
    </xdr:from>
    <xdr:to>
      <xdr:col>1</xdr:col>
      <xdr:colOff>1133475</xdr:colOff>
      <xdr:row>25</xdr:row>
      <xdr:rowOff>147918</xdr:rowOff>
    </xdr:to>
    <xdr:pic>
      <xdr:nvPicPr>
        <xdr:cNvPr id="18" name="Рисунок 215">
          <a:extLst>
            <a:ext uri="{FF2B5EF4-FFF2-40B4-BE49-F238E27FC236}">
              <a16:creationId xmlns="" xmlns:a16="http://schemas.microsoft.com/office/drawing/2014/main" id="{AC488FC2-3D70-4B1D-AABC-5602B14D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58550175"/>
          <a:ext cx="552450" cy="5574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1171576</xdr:colOff>
      <xdr:row>24</xdr:row>
      <xdr:rowOff>38099</xdr:rowOff>
    </xdr:from>
    <xdr:to>
      <xdr:col>1</xdr:col>
      <xdr:colOff>1600200</xdr:colOff>
      <xdr:row>25</xdr:row>
      <xdr:rowOff>133350</xdr:rowOff>
    </xdr:to>
    <xdr:pic>
      <xdr:nvPicPr>
        <xdr:cNvPr id="19" name="Рисунок 227">
          <a:extLst>
            <a:ext uri="{FF2B5EF4-FFF2-40B4-BE49-F238E27FC236}">
              <a16:creationId xmlns="" xmlns:a16="http://schemas.microsoft.com/office/drawing/2014/main" id="{43072762-937D-4C26-A16D-2C61B653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6" y="58616849"/>
          <a:ext cx="428624" cy="4762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409576</xdr:colOff>
      <xdr:row>14</xdr:row>
      <xdr:rowOff>19050</xdr:rowOff>
    </xdr:from>
    <xdr:to>
      <xdr:col>1</xdr:col>
      <xdr:colOff>1221946</xdr:colOff>
      <xdr:row>14</xdr:row>
      <xdr:rowOff>723900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D6CDAE38-7F2A-FDBE-093B-8D460C979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6" y="55911750"/>
          <a:ext cx="812370" cy="70485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31</xdr:row>
      <xdr:rowOff>46038</xdr:rowOff>
    </xdr:from>
    <xdr:to>
      <xdr:col>1</xdr:col>
      <xdr:colOff>1190625</xdr:colOff>
      <xdr:row>32</xdr:row>
      <xdr:rowOff>323849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0CD9012A-8EB8-1FCF-6D29-373BDFFAA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1" y="57291288"/>
          <a:ext cx="790574" cy="658811"/>
        </a:xfrm>
        <a:prstGeom prst="rect">
          <a:avLst/>
        </a:prstGeom>
      </xdr:spPr>
    </xdr:pic>
    <xdr:clientData/>
  </xdr:twoCellAnchor>
  <xdr:twoCellAnchor editAs="oneCell">
    <xdr:from>
      <xdr:col>1</xdr:col>
      <xdr:colOff>426427</xdr:colOff>
      <xdr:row>35</xdr:row>
      <xdr:rowOff>79863</xdr:rowOff>
    </xdr:from>
    <xdr:to>
      <xdr:col>1</xdr:col>
      <xdr:colOff>1093177</xdr:colOff>
      <xdr:row>35</xdr:row>
      <xdr:rowOff>746613</xdr:rowOff>
    </xdr:to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8164DB40-91B4-DE99-FFCB-2EB6145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812" y="14784998"/>
          <a:ext cx="666750" cy="666750"/>
        </a:xfrm>
        <a:prstGeom prst="rect">
          <a:avLst/>
        </a:prstGeom>
      </xdr:spPr>
    </xdr:pic>
    <xdr:clientData/>
  </xdr:twoCellAnchor>
  <xdr:oneCellAnchor>
    <xdr:from>
      <xdr:col>1</xdr:col>
      <xdr:colOff>635977</xdr:colOff>
      <xdr:row>39</xdr:row>
      <xdr:rowOff>73268</xdr:rowOff>
    </xdr:from>
    <xdr:ext cx="581025" cy="581025"/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5536BA77-C723-4B26-A959-0DD0C31D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3362" y="17826403"/>
          <a:ext cx="581025" cy="581025"/>
        </a:xfrm>
        <a:prstGeom prst="rect">
          <a:avLst/>
        </a:prstGeom>
      </xdr:spPr>
    </xdr:pic>
    <xdr:clientData/>
  </xdr:oneCellAnchor>
  <xdr:twoCellAnchor editAs="oneCell">
    <xdr:from>
      <xdr:col>1</xdr:col>
      <xdr:colOff>345097</xdr:colOff>
      <xdr:row>37</xdr:row>
      <xdr:rowOff>100380</xdr:rowOff>
    </xdr:from>
    <xdr:to>
      <xdr:col>1</xdr:col>
      <xdr:colOff>1173773</xdr:colOff>
      <xdr:row>37</xdr:row>
      <xdr:rowOff>741730</xdr:rowOff>
    </xdr:to>
    <xdr:pic>
      <xdr:nvPicPr>
        <xdr:cNvPr id="59" name="Рисунок 58">
          <a:extLst>
            <a:ext uri="{FF2B5EF4-FFF2-40B4-BE49-F238E27FC236}">
              <a16:creationId xmlns="" xmlns:a16="http://schemas.microsoft.com/office/drawing/2014/main" id="{EBA318E4-7EC0-8634-7E67-D21BF45B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482" y="16329515"/>
          <a:ext cx="828676" cy="641350"/>
        </a:xfrm>
        <a:prstGeom prst="rect">
          <a:avLst/>
        </a:prstGeom>
      </xdr:spPr>
    </xdr:pic>
    <xdr:clientData/>
  </xdr:twoCellAnchor>
  <xdr:twoCellAnchor editAs="oneCell">
    <xdr:from>
      <xdr:col>1</xdr:col>
      <xdr:colOff>468922</xdr:colOff>
      <xdr:row>41</xdr:row>
      <xdr:rowOff>49822</xdr:rowOff>
    </xdr:from>
    <xdr:to>
      <xdr:col>1</xdr:col>
      <xdr:colOff>1235648</xdr:colOff>
      <xdr:row>41</xdr:row>
      <xdr:rowOff>759397</xdr:rowOff>
    </xdr:to>
    <xdr:pic>
      <xdr:nvPicPr>
        <xdr:cNvPr id="63" name="Рисунок 62">
          <a:extLst>
            <a:ext uri="{FF2B5EF4-FFF2-40B4-BE49-F238E27FC236}">
              <a16:creationId xmlns="" xmlns:a16="http://schemas.microsoft.com/office/drawing/2014/main" id="{4DFBE7A8-7BB8-BADF-6520-DDA014471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6307" y="19326957"/>
          <a:ext cx="766726" cy="7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457934</xdr:colOff>
      <xdr:row>43</xdr:row>
      <xdr:rowOff>83527</xdr:rowOff>
    </xdr:from>
    <xdr:to>
      <xdr:col>1</xdr:col>
      <xdr:colOff>1115158</xdr:colOff>
      <xdr:row>43</xdr:row>
      <xdr:rowOff>740751</xdr:rowOff>
    </xdr:to>
    <xdr:pic>
      <xdr:nvPicPr>
        <xdr:cNvPr id="67" name="Рисунок 66">
          <a:extLst>
            <a:ext uri="{FF2B5EF4-FFF2-40B4-BE49-F238E27FC236}">
              <a16:creationId xmlns="" xmlns:a16="http://schemas.microsoft.com/office/drawing/2014/main" id="{8CE998C6-93FD-2B79-A27D-2EBACB008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5319" y="65732758"/>
          <a:ext cx="657224" cy="657224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52</xdr:row>
      <xdr:rowOff>133350</xdr:rowOff>
    </xdr:from>
    <xdr:to>
      <xdr:col>1</xdr:col>
      <xdr:colOff>1247775</xdr:colOff>
      <xdr:row>54</xdr:row>
      <xdr:rowOff>247650</xdr:rowOff>
    </xdr:to>
    <xdr:pic>
      <xdr:nvPicPr>
        <xdr:cNvPr id="69" name="Рисунок 68">
          <a:extLst>
            <a:ext uri="{FF2B5EF4-FFF2-40B4-BE49-F238E27FC236}">
              <a16:creationId xmlns="" xmlns:a16="http://schemas.microsoft.com/office/drawing/2014/main" id="{545F0D86-5755-4AF2-C4A7-34A565395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271260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10</xdr:row>
      <xdr:rowOff>219074</xdr:rowOff>
    </xdr:from>
    <xdr:to>
      <xdr:col>1</xdr:col>
      <xdr:colOff>1343025</xdr:colOff>
      <xdr:row>11</xdr:row>
      <xdr:rowOff>590549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2325865D-1B42-D18A-D0BB-590347757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472974"/>
          <a:ext cx="1133475" cy="1133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495299</xdr:colOff>
      <xdr:row>9</xdr:row>
      <xdr:rowOff>38100</xdr:rowOff>
    </xdr:from>
    <xdr:to>
      <xdr:col>1</xdr:col>
      <xdr:colOff>1095374</xdr:colOff>
      <xdr:row>9</xdr:row>
      <xdr:rowOff>742608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08549CE8-AF2D-F7DA-6CD1-68B1B251A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49" y="49530000"/>
          <a:ext cx="600075" cy="704508"/>
        </a:xfrm>
        <a:prstGeom prst="rect">
          <a:avLst/>
        </a:prstGeom>
      </xdr:spPr>
    </xdr:pic>
    <xdr:clientData/>
  </xdr:twoCellAnchor>
  <xdr:twoCellAnchor editAs="oneCell">
    <xdr:from>
      <xdr:col>1</xdr:col>
      <xdr:colOff>466726</xdr:colOff>
      <xdr:row>12</xdr:row>
      <xdr:rowOff>57151</xdr:rowOff>
    </xdr:from>
    <xdr:to>
      <xdr:col>1</xdr:col>
      <xdr:colOff>1133476</xdr:colOff>
      <xdr:row>12</xdr:row>
      <xdr:rowOff>723901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87B2FCC7-55CC-5111-70D5-64FC44EC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6" y="51835051"/>
          <a:ext cx="666750" cy="666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266701</xdr:colOff>
      <xdr:row>13</xdr:row>
      <xdr:rowOff>47626</xdr:rowOff>
    </xdr:from>
    <xdr:to>
      <xdr:col>1</xdr:col>
      <xdr:colOff>1114425</xdr:colOff>
      <xdr:row>13</xdr:row>
      <xdr:rowOff>746424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76F2BD0A-C5B7-C2F9-07EA-232E9301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1" y="52587526"/>
          <a:ext cx="847724" cy="6987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171451</xdr:colOff>
      <xdr:row>57</xdr:row>
      <xdr:rowOff>167337</xdr:rowOff>
    </xdr:from>
    <xdr:to>
      <xdr:col>1</xdr:col>
      <xdr:colOff>1514475</xdr:colOff>
      <xdr:row>61</xdr:row>
      <xdr:rowOff>28574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AF766819-16C7-2CFF-92B9-203E5FC23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1" y="74271837"/>
          <a:ext cx="1343024" cy="79468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366346</xdr:colOff>
      <xdr:row>46</xdr:row>
      <xdr:rowOff>21981</xdr:rowOff>
    </xdr:from>
    <xdr:to>
      <xdr:col>1</xdr:col>
      <xdr:colOff>1150327</xdr:colOff>
      <xdr:row>46</xdr:row>
      <xdr:rowOff>748955</xdr:rowOff>
    </xdr:to>
    <xdr:pic>
      <xdr:nvPicPr>
        <xdr:cNvPr id="1025" name="Picture 1" descr="https://sun9-46.userapi.com/impg/FLA5uNm21UeN5_YccZwISygaW35B70Lprbo9Xw/1pbu-yAIJrU.jpg?size=750x750&amp;quality=96&amp;sign=1559c542cb606bfb1f993ad2b597ddc8&amp;c_uniq_tag=APlaGRk4KZkMB_Cx9O2PRI3NiNdulsq8FlQ4heBY5x8&amp;type=non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593731" y="15254654"/>
          <a:ext cx="783981" cy="72697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210252</xdr:colOff>
      <xdr:row>47</xdr:row>
      <xdr:rowOff>73270</xdr:rowOff>
    </xdr:from>
    <xdr:to>
      <xdr:col>1</xdr:col>
      <xdr:colOff>1337896</xdr:colOff>
      <xdr:row>47</xdr:row>
      <xdr:rowOff>680672</xdr:rowOff>
    </xdr:to>
    <xdr:pic>
      <xdr:nvPicPr>
        <xdr:cNvPr id="1026" name="Picture 2" descr="https://ae03.alicdn.com/kf/Hed8b9bae679a44048bad27f476c4bf2fV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37637" y="16067943"/>
          <a:ext cx="1127644" cy="60740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329631</xdr:colOff>
      <xdr:row>48</xdr:row>
      <xdr:rowOff>168520</xdr:rowOff>
    </xdr:from>
    <xdr:to>
      <xdr:col>1</xdr:col>
      <xdr:colOff>1371337</xdr:colOff>
      <xdr:row>50</xdr:row>
      <xdr:rowOff>263769</xdr:rowOff>
    </xdr:to>
    <xdr:pic>
      <xdr:nvPicPr>
        <xdr:cNvPr id="1027" name="Picture 3" descr="https://mnto.ru/wp-content/uploads/2020/07/shop_items_catalog_image8410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557016" y="19137924"/>
          <a:ext cx="1041706" cy="857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272991</xdr:colOff>
      <xdr:row>33</xdr:row>
      <xdr:rowOff>43961</xdr:rowOff>
    </xdr:from>
    <xdr:to>
      <xdr:col>1</xdr:col>
      <xdr:colOff>1184030</xdr:colOff>
      <xdr:row>33</xdr:row>
      <xdr:rowOff>728294</xdr:rowOff>
    </xdr:to>
    <xdr:pic>
      <xdr:nvPicPr>
        <xdr:cNvPr id="1029" name="Picture 5" descr="https://cdn1.ozone.ru/s3/multimedia-q/6022931954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500376" y="12279923"/>
          <a:ext cx="911039" cy="68433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351692</xdr:colOff>
      <xdr:row>63</xdr:row>
      <xdr:rowOff>56353</xdr:rowOff>
    </xdr:from>
    <xdr:to>
      <xdr:col>1</xdr:col>
      <xdr:colOff>1230449</xdr:colOff>
      <xdr:row>64</xdr:row>
      <xdr:rowOff>1</xdr:rowOff>
    </xdr:to>
    <xdr:pic>
      <xdr:nvPicPr>
        <xdr:cNvPr id="1031" name="Picture 7" descr="https://st30.stpulscen.ru/images/product/453/196/137_big.jpe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579077" y="22725853"/>
          <a:ext cx="878757" cy="70564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175845</xdr:colOff>
      <xdr:row>64</xdr:row>
      <xdr:rowOff>87923</xdr:rowOff>
    </xdr:from>
    <xdr:to>
      <xdr:col>1</xdr:col>
      <xdr:colOff>1420206</xdr:colOff>
      <xdr:row>64</xdr:row>
      <xdr:rowOff>726831</xdr:rowOff>
    </xdr:to>
    <xdr:pic>
      <xdr:nvPicPr>
        <xdr:cNvPr id="1032" name="Picture 8" descr="https://www.umpak.ru/images/cms/data/import_files/63/alyuminievaya_forma_225h175h35mm_r29l_1200_rossiya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03230" y="23519423"/>
          <a:ext cx="1244361" cy="6389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372925</xdr:colOff>
      <xdr:row>65</xdr:row>
      <xdr:rowOff>51289</xdr:rowOff>
    </xdr:from>
    <xdr:to>
      <xdr:col>1</xdr:col>
      <xdr:colOff>1275616</xdr:colOff>
      <xdr:row>65</xdr:row>
      <xdr:rowOff>694593</xdr:rowOff>
    </xdr:to>
    <xdr:pic>
      <xdr:nvPicPr>
        <xdr:cNvPr id="1033" name="Picture 9" descr="https://shop4shop.org/thumb/2/cIuaXLo2Tq8Bt0DB8Xat0g/800r800/d/forma_1900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600310" y="24244789"/>
          <a:ext cx="902691" cy="64330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404773</xdr:colOff>
      <xdr:row>66</xdr:row>
      <xdr:rowOff>21980</xdr:rowOff>
    </xdr:from>
    <xdr:to>
      <xdr:col>1</xdr:col>
      <xdr:colOff>1275615</xdr:colOff>
      <xdr:row>66</xdr:row>
      <xdr:rowOff>681404</xdr:rowOff>
    </xdr:to>
    <xdr:pic>
      <xdr:nvPicPr>
        <xdr:cNvPr id="1034" name="Picture 10" descr="https://cdn1.ozone.ru/s3/multimedia-e/6450544802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632158" y="25907999"/>
          <a:ext cx="870842" cy="6594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571500</xdr:colOff>
      <xdr:row>67</xdr:row>
      <xdr:rowOff>22257</xdr:rowOff>
    </xdr:from>
    <xdr:to>
      <xdr:col>1</xdr:col>
      <xdr:colOff>1245576</xdr:colOff>
      <xdr:row>67</xdr:row>
      <xdr:rowOff>697827</xdr:rowOff>
    </xdr:to>
    <xdr:pic>
      <xdr:nvPicPr>
        <xdr:cNvPr id="34" name="Picture 6" descr="https://static.onlinetrade.ru/img/items/b/multidom_formy_d_maffinov_odnoraz._n_r_6sht._d7_5sm_alyuminiy__1761335_2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798885" y="25739757"/>
          <a:ext cx="674076" cy="67557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29307</xdr:colOff>
      <xdr:row>16</xdr:row>
      <xdr:rowOff>39689</xdr:rowOff>
    </xdr:from>
    <xdr:to>
      <xdr:col>1</xdr:col>
      <xdr:colOff>1584620</xdr:colOff>
      <xdr:row>18</xdr:row>
      <xdr:rowOff>153864</xdr:rowOff>
    </xdr:to>
    <xdr:pic>
      <xdr:nvPicPr>
        <xdr:cNvPr id="2" name="Picture 1" descr="https://www.smoothie-solutions.eu/wp-content/uploads/2016/12/smoothie-menu-takeaway-1s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256692" y="7212747"/>
          <a:ext cx="1555313" cy="8761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183172</xdr:colOff>
      <xdr:row>20</xdr:row>
      <xdr:rowOff>23961</xdr:rowOff>
    </xdr:from>
    <xdr:to>
      <xdr:col>1</xdr:col>
      <xdr:colOff>1406767</xdr:colOff>
      <xdr:row>20</xdr:row>
      <xdr:rowOff>718039</xdr:rowOff>
    </xdr:to>
    <xdr:pic>
      <xdr:nvPicPr>
        <xdr:cNvPr id="4" name="Picture 3" descr="https://tort-v-rostove.ru/wa-data/public/shop/products/97/29/2997/images/3306/3306.970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10557" y="8647749"/>
          <a:ext cx="1223595" cy="69407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520211</xdr:colOff>
      <xdr:row>44</xdr:row>
      <xdr:rowOff>66949</xdr:rowOff>
    </xdr:from>
    <xdr:to>
      <xdr:col>1</xdr:col>
      <xdr:colOff>1267557</xdr:colOff>
      <xdr:row>44</xdr:row>
      <xdr:rowOff>718038</xdr:rowOff>
    </xdr:to>
    <xdr:pic>
      <xdr:nvPicPr>
        <xdr:cNvPr id="5" name="Picture 4" descr="https://ligabarshop.ru/upload/iblock/1d6/p01j3avibpe72feuuiydtodp0q6p0ez3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747596" y="18582084"/>
          <a:ext cx="747346" cy="65108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490904</xdr:colOff>
      <xdr:row>45</xdr:row>
      <xdr:rowOff>24621</xdr:rowOff>
    </xdr:from>
    <xdr:to>
      <xdr:col>1</xdr:col>
      <xdr:colOff>1191358</xdr:colOff>
      <xdr:row>45</xdr:row>
      <xdr:rowOff>726830</xdr:rowOff>
    </xdr:to>
    <xdr:pic>
      <xdr:nvPicPr>
        <xdr:cNvPr id="6" name="Picture 5" descr="https://akreon.ru/wa-data/public/shop/products/53/05/553/images/1078/1078.970.jp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718289" y="19301756"/>
          <a:ext cx="700454" cy="70220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461596</xdr:colOff>
      <xdr:row>36</xdr:row>
      <xdr:rowOff>139211</xdr:rowOff>
    </xdr:from>
    <xdr:to>
      <xdr:col>1</xdr:col>
      <xdr:colOff>1079728</xdr:colOff>
      <xdr:row>36</xdr:row>
      <xdr:rowOff>722831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BD224246-6B8A-AE91-900A-8F50DFB08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88981" y="15606346"/>
          <a:ext cx="618132" cy="583620"/>
        </a:xfrm>
        <a:prstGeom prst="rect">
          <a:avLst/>
        </a:prstGeom>
      </xdr:spPr>
    </xdr:pic>
    <xdr:clientData/>
  </xdr:twoCellAnchor>
  <xdr:twoCellAnchor editAs="oneCell">
    <xdr:from>
      <xdr:col>1</xdr:col>
      <xdr:colOff>411773</xdr:colOff>
      <xdr:row>38</xdr:row>
      <xdr:rowOff>105507</xdr:rowOff>
    </xdr:from>
    <xdr:to>
      <xdr:col>1</xdr:col>
      <xdr:colOff>992799</xdr:colOff>
      <xdr:row>38</xdr:row>
      <xdr:rowOff>686533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9933C333-1548-2453-CE36-D14F7C2C1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158" y="17096642"/>
          <a:ext cx="581026" cy="581026"/>
        </a:xfrm>
        <a:prstGeom prst="rect">
          <a:avLst/>
        </a:prstGeom>
      </xdr:spPr>
    </xdr:pic>
    <xdr:clientData/>
  </xdr:twoCellAnchor>
  <xdr:oneCellAnchor>
    <xdr:from>
      <xdr:col>1</xdr:col>
      <xdr:colOff>478708</xdr:colOff>
      <xdr:row>40</xdr:row>
      <xdr:rowOff>109904</xdr:rowOff>
    </xdr:from>
    <xdr:ext cx="589558" cy="556641"/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96965BC2-5415-4611-84CE-CFC45EC5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706093" y="18625039"/>
          <a:ext cx="589558" cy="556641"/>
        </a:xfrm>
        <a:prstGeom prst="rect">
          <a:avLst/>
        </a:prstGeom>
      </xdr:spPr>
    </xdr:pic>
    <xdr:clientData/>
  </xdr:oneCellAnchor>
  <xdr:twoCellAnchor editAs="oneCell">
    <xdr:from>
      <xdr:col>1</xdr:col>
      <xdr:colOff>521677</xdr:colOff>
      <xdr:row>42</xdr:row>
      <xdr:rowOff>28575</xdr:rowOff>
    </xdr:from>
    <xdr:to>
      <xdr:col>1</xdr:col>
      <xdr:colOff>1178902</xdr:colOff>
      <xdr:row>42</xdr:row>
      <xdr:rowOff>685800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4814A848-A9F2-6CF4-1BF8-57CC0F12D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062" y="2006771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69</xdr:row>
      <xdr:rowOff>28575</xdr:rowOff>
    </xdr:from>
    <xdr:to>
      <xdr:col>1</xdr:col>
      <xdr:colOff>1419225</xdr:colOff>
      <xdr:row>71</xdr:row>
      <xdr:rowOff>111124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7B7834DE-3F49-88BA-AE96-23E99E9C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2409825"/>
          <a:ext cx="1266824" cy="844549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72</xdr:row>
      <xdr:rowOff>57150</xdr:rowOff>
    </xdr:from>
    <xdr:to>
      <xdr:col>1</xdr:col>
      <xdr:colOff>1247775</xdr:colOff>
      <xdr:row>74</xdr:row>
      <xdr:rowOff>50076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43235A61-49E0-2F67-4041-AB9081F7E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3581400"/>
          <a:ext cx="885825" cy="754926"/>
        </a:xfrm>
        <a:prstGeom prst="rect">
          <a:avLst/>
        </a:prstGeom>
      </xdr:spPr>
    </xdr:pic>
    <xdr:clientData/>
  </xdr:twoCellAnchor>
  <xdr:twoCellAnchor editAs="oneCell">
    <xdr:from>
      <xdr:col>1</xdr:col>
      <xdr:colOff>498230</xdr:colOff>
      <xdr:row>76</xdr:row>
      <xdr:rowOff>89821</xdr:rowOff>
    </xdr:from>
    <xdr:to>
      <xdr:col>1</xdr:col>
      <xdr:colOff>1121018</xdr:colOff>
      <xdr:row>76</xdr:row>
      <xdr:rowOff>714374</xdr:rowOff>
    </xdr:to>
    <xdr:pic>
      <xdr:nvPicPr>
        <xdr:cNvPr id="41" name="Picture 1" descr="https://sbermarket.ru/statics/spree/products/568054/preview/428849.jpg?1624899942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727080" y="5033296"/>
          <a:ext cx="622788" cy="62455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498230</xdr:colOff>
      <xdr:row>77</xdr:row>
      <xdr:rowOff>15575</xdr:rowOff>
    </xdr:from>
    <xdr:to>
      <xdr:col>1</xdr:col>
      <xdr:colOff>1208941</xdr:colOff>
      <xdr:row>77</xdr:row>
      <xdr:rowOff>728295</xdr:rowOff>
    </xdr:to>
    <xdr:pic>
      <xdr:nvPicPr>
        <xdr:cNvPr id="43" name="Picture 2" descr="https://cdn.100sp.ru/pictures/25552754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727080" y="5721050"/>
          <a:ext cx="710711" cy="712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293077</xdr:colOff>
      <xdr:row>79</xdr:row>
      <xdr:rowOff>282821</xdr:rowOff>
    </xdr:from>
    <xdr:to>
      <xdr:col>1</xdr:col>
      <xdr:colOff>1321777</xdr:colOff>
      <xdr:row>80</xdr:row>
      <xdr:rowOff>83581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0A46CA45-3B4F-1691-7FF3-BBC76C1AF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927" y="5550146"/>
          <a:ext cx="1028700" cy="56276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81</xdr:row>
      <xdr:rowOff>19050</xdr:rowOff>
    </xdr:from>
    <xdr:to>
      <xdr:col>1</xdr:col>
      <xdr:colOff>1323975</xdr:colOff>
      <xdr:row>81</xdr:row>
      <xdr:rowOff>723899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D9E05349-2A07-3B1B-ADEE-888E530BC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6429375"/>
          <a:ext cx="1009650" cy="704849"/>
        </a:xfrm>
        <a:prstGeom prst="rect">
          <a:avLst/>
        </a:prstGeom>
      </xdr:spPr>
    </xdr:pic>
    <xdr:clientData/>
  </xdr:twoCellAnchor>
  <xdr:twoCellAnchor editAs="oneCell">
    <xdr:from>
      <xdr:col>1</xdr:col>
      <xdr:colOff>417634</xdr:colOff>
      <xdr:row>83</xdr:row>
      <xdr:rowOff>57542</xdr:rowOff>
    </xdr:from>
    <xdr:to>
      <xdr:col>1</xdr:col>
      <xdr:colOff>1113692</xdr:colOff>
      <xdr:row>83</xdr:row>
      <xdr:rowOff>754673</xdr:rowOff>
    </xdr:to>
    <xdr:pic>
      <xdr:nvPicPr>
        <xdr:cNvPr id="47" name="Picture 3" descr="https://a.allegroimg.com/original/11b465/ea7c4ed3424ca92591a7d1d9ec6d/PAPIER-DO-PIECZENIA-SILIKONOWANY-BRAZOWY-38cm-50m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646484" y="7553717"/>
          <a:ext cx="696058" cy="69713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zoomScale="130" zoomScaleNormal="130" workbookViewId="0">
      <selection activeCell="D82" sqref="D82"/>
    </sheetView>
  </sheetViews>
  <sheetFormatPr defaultRowHeight="15"/>
  <cols>
    <col min="1" max="1" width="33.42578125" customWidth="1"/>
    <col min="2" max="2" width="24.140625" customWidth="1"/>
    <col min="3" max="3" width="10" customWidth="1"/>
    <col min="4" max="4" width="9.85546875" customWidth="1"/>
    <col min="5" max="5" width="9.5703125" customWidth="1"/>
  </cols>
  <sheetData>
    <row r="1" spans="1:6" ht="15.75" customHeight="1">
      <c r="A1" s="23" t="s">
        <v>50</v>
      </c>
      <c r="B1" s="13"/>
      <c r="C1" s="25"/>
      <c r="D1" s="24"/>
      <c r="E1" s="24"/>
      <c r="F1" s="24"/>
    </row>
    <row r="2" spans="1:6" ht="15.75">
      <c r="A2" s="23" t="s">
        <v>51</v>
      </c>
      <c r="B2" s="13"/>
      <c r="C2" s="27"/>
      <c r="D2" s="25"/>
      <c r="E2" s="25"/>
      <c r="F2" s="25"/>
    </row>
    <row r="3" spans="1:6" ht="15.75">
      <c r="A3" s="23" t="s">
        <v>52</v>
      </c>
      <c r="B3" s="14"/>
      <c r="C3" s="25"/>
      <c r="D3" s="25"/>
      <c r="E3" s="25"/>
      <c r="F3" s="25"/>
    </row>
    <row r="4" spans="1:6" ht="15.75">
      <c r="A4" s="23" t="s">
        <v>53</v>
      </c>
      <c r="B4" s="14"/>
      <c r="C4" s="25"/>
      <c r="D4" s="25"/>
      <c r="E4" s="25"/>
      <c r="F4" s="25"/>
    </row>
    <row r="5" spans="1:6" ht="33.75">
      <c r="A5" s="22"/>
      <c r="B5" s="21" t="s">
        <v>33</v>
      </c>
      <c r="C5" s="26"/>
      <c r="D5" s="26"/>
      <c r="E5" s="26"/>
      <c r="F5" s="26"/>
    </row>
    <row r="6" spans="1:6" ht="33.75" customHeight="1">
      <c r="A6" s="37" t="s">
        <v>31</v>
      </c>
      <c r="B6" s="37"/>
      <c r="C6" s="37" t="s">
        <v>0</v>
      </c>
      <c r="D6" s="38" t="s">
        <v>1</v>
      </c>
      <c r="E6" s="38" t="s">
        <v>2</v>
      </c>
      <c r="F6" s="26"/>
    </row>
    <row r="7" spans="1:6" ht="15" customHeight="1">
      <c r="A7" s="37"/>
      <c r="B7" s="37"/>
      <c r="C7" s="37"/>
      <c r="D7" s="38"/>
      <c r="E7" s="38"/>
      <c r="F7" s="26"/>
    </row>
    <row r="8" spans="1:6" ht="15" customHeight="1">
      <c r="A8" s="37"/>
      <c r="B8" s="37"/>
      <c r="C8" s="37"/>
      <c r="D8" s="38"/>
      <c r="E8" s="38"/>
      <c r="F8" s="26"/>
    </row>
    <row r="9" spans="1:6" ht="20.25">
      <c r="A9" s="33" t="s">
        <v>37</v>
      </c>
      <c r="B9" s="34"/>
      <c r="C9" s="34"/>
      <c r="D9" s="34"/>
      <c r="E9" s="35"/>
    </row>
    <row r="10" spans="1:6" ht="60" customHeight="1">
      <c r="A10" s="5" t="s">
        <v>4</v>
      </c>
      <c r="B10" s="8"/>
      <c r="C10" s="5" t="s">
        <v>3</v>
      </c>
      <c r="D10" s="6">
        <v>45</v>
      </c>
      <c r="E10" s="7">
        <f t="shared" ref="E10:E55" si="0">D10*1.1</f>
        <v>49.500000000000007</v>
      </c>
    </row>
    <row r="11" spans="1:6" ht="60" customHeight="1">
      <c r="A11" s="5" t="s">
        <v>44</v>
      </c>
      <c r="B11" s="39"/>
      <c r="C11" s="5" t="s">
        <v>3</v>
      </c>
      <c r="D11" s="6">
        <v>55</v>
      </c>
      <c r="E11" s="7">
        <f t="shared" si="0"/>
        <v>60.500000000000007</v>
      </c>
    </row>
    <row r="12" spans="1:6" ht="60" customHeight="1">
      <c r="A12" s="5" t="s">
        <v>5</v>
      </c>
      <c r="B12" s="41"/>
      <c r="C12" s="5" t="s">
        <v>3</v>
      </c>
      <c r="D12" s="6">
        <v>60</v>
      </c>
      <c r="E12" s="7">
        <f t="shared" si="0"/>
        <v>66</v>
      </c>
    </row>
    <row r="13" spans="1:6" ht="60" customHeight="1">
      <c r="A13" s="5" t="s">
        <v>6</v>
      </c>
      <c r="B13" s="8"/>
      <c r="C13" s="5" t="s">
        <v>7</v>
      </c>
      <c r="D13" s="6">
        <v>85</v>
      </c>
      <c r="E13" s="7">
        <f t="shared" si="0"/>
        <v>93.500000000000014</v>
      </c>
    </row>
    <row r="14" spans="1:6" ht="60" customHeight="1">
      <c r="A14" s="5" t="s">
        <v>8</v>
      </c>
      <c r="B14" s="8"/>
      <c r="C14" s="5" t="s">
        <v>7</v>
      </c>
      <c r="D14" s="6">
        <v>90</v>
      </c>
      <c r="E14" s="7">
        <f t="shared" si="0"/>
        <v>99.000000000000014</v>
      </c>
    </row>
    <row r="15" spans="1:6" ht="60" customHeight="1">
      <c r="A15" s="5" t="s">
        <v>9</v>
      </c>
      <c r="B15" s="8"/>
      <c r="C15" s="5" t="s">
        <v>10</v>
      </c>
      <c r="D15" s="6">
        <v>90</v>
      </c>
      <c r="E15" s="7">
        <f t="shared" si="0"/>
        <v>99.000000000000014</v>
      </c>
    </row>
    <row r="16" spans="1:6" ht="24" customHeight="1">
      <c r="A16" s="33" t="s">
        <v>75</v>
      </c>
      <c r="B16" s="34"/>
      <c r="C16" s="34"/>
      <c r="D16" s="34"/>
      <c r="E16" s="35"/>
    </row>
    <row r="17" spans="1:5" ht="30" customHeight="1">
      <c r="A17" s="5" t="s">
        <v>64</v>
      </c>
      <c r="B17" s="52"/>
      <c r="C17" s="9" t="s">
        <v>67</v>
      </c>
      <c r="D17" s="10">
        <v>7.7</v>
      </c>
      <c r="E17" s="10">
        <v>8.5</v>
      </c>
    </row>
    <row r="18" spans="1:5" ht="30" customHeight="1">
      <c r="A18" s="5" t="s">
        <v>65</v>
      </c>
      <c r="B18" s="53"/>
      <c r="C18" s="9" t="s">
        <v>67</v>
      </c>
      <c r="D18" s="10">
        <v>8.4</v>
      </c>
      <c r="E18" s="10">
        <v>9.1999999999999993</v>
      </c>
    </row>
    <row r="19" spans="1:5" ht="30" customHeight="1">
      <c r="A19" s="5" t="s">
        <v>66</v>
      </c>
      <c r="B19" s="54"/>
      <c r="C19" s="9" t="s">
        <v>67</v>
      </c>
      <c r="D19" s="10">
        <v>9</v>
      </c>
      <c r="E19" s="11">
        <v>10</v>
      </c>
    </row>
    <row r="20" spans="1:5" ht="24" customHeight="1">
      <c r="A20" s="33" t="s">
        <v>60</v>
      </c>
      <c r="B20" s="34"/>
      <c r="C20" s="34"/>
      <c r="D20" s="34"/>
      <c r="E20" s="35"/>
    </row>
    <row r="21" spans="1:5" ht="60" customHeight="1">
      <c r="A21" s="5" t="s">
        <v>76</v>
      </c>
      <c r="B21" s="29"/>
      <c r="C21" s="9" t="s">
        <v>67</v>
      </c>
      <c r="D21" s="10">
        <v>4.45</v>
      </c>
      <c r="E21" s="10">
        <f>D21*1.2</f>
        <v>5.34</v>
      </c>
    </row>
    <row r="22" spans="1:5" ht="27.75" customHeight="1">
      <c r="A22" s="33" t="s">
        <v>32</v>
      </c>
      <c r="B22" s="34"/>
      <c r="C22" s="34"/>
      <c r="D22" s="34"/>
      <c r="E22" s="35"/>
    </row>
    <row r="23" spans="1:5" ht="30" customHeight="1">
      <c r="A23" s="3" t="s">
        <v>11</v>
      </c>
      <c r="B23" s="42"/>
      <c r="C23" s="3" t="s">
        <v>55</v>
      </c>
      <c r="D23" s="2">
        <f>2.6*1000</f>
        <v>2600</v>
      </c>
      <c r="E23" s="4">
        <f>D23*1.27</f>
        <v>3302</v>
      </c>
    </row>
    <row r="24" spans="1:5" ht="30" customHeight="1">
      <c r="A24" s="3" t="s">
        <v>12</v>
      </c>
      <c r="B24" s="43"/>
      <c r="C24" s="3" t="s">
        <v>54</v>
      </c>
      <c r="D24" s="2">
        <f>2.4*1000</f>
        <v>2400</v>
      </c>
      <c r="E24" s="4">
        <f>D24*1.24</f>
        <v>2976</v>
      </c>
    </row>
    <row r="25" spans="1:5" ht="30" customHeight="1">
      <c r="A25" s="3" t="s">
        <v>13</v>
      </c>
      <c r="B25" s="43"/>
      <c r="C25" s="3" t="s">
        <v>54</v>
      </c>
      <c r="D25" s="2">
        <f>2.1*1000</f>
        <v>2100</v>
      </c>
      <c r="E25" s="4">
        <f>D25*1.2</f>
        <v>2520</v>
      </c>
    </row>
    <row r="26" spans="1:5" ht="30" customHeight="1">
      <c r="A26" s="3" t="s">
        <v>14</v>
      </c>
      <c r="B26" s="43"/>
      <c r="C26" s="3" t="s">
        <v>54</v>
      </c>
      <c r="D26" s="2">
        <f>4.1*1000</f>
        <v>4100</v>
      </c>
      <c r="E26" s="4">
        <f>D26*1.1</f>
        <v>4510</v>
      </c>
    </row>
    <row r="27" spans="1:5" ht="30" customHeight="1">
      <c r="A27" s="3" t="s">
        <v>15</v>
      </c>
      <c r="B27" s="44"/>
      <c r="C27" s="3" t="s">
        <v>54</v>
      </c>
      <c r="D27" s="2">
        <f>4.5*1000</f>
        <v>4500</v>
      </c>
      <c r="E27" s="4">
        <f t="shared" si="0"/>
        <v>4950</v>
      </c>
    </row>
    <row r="28" spans="1:5" ht="24" customHeight="1">
      <c r="A28" s="33" t="s">
        <v>35</v>
      </c>
      <c r="B28" s="34"/>
      <c r="C28" s="34"/>
      <c r="D28" s="34"/>
      <c r="E28" s="35"/>
    </row>
    <row r="29" spans="1:5" ht="28.5">
      <c r="A29" s="9" t="s">
        <v>16</v>
      </c>
      <c r="B29" s="50"/>
      <c r="C29" s="9" t="s">
        <v>55</v>
      </c>
      <c r="D29" s="10">
        <f>1.1*1000</f>
        <v>1100</v>
      </c>
      <c r="E29" s="11">
        <f t="shared" si="0"/>
        <v>1210</v>
      </c>
    </row>
    <row r="30" spans="1:5" ht="28.5">
      <c r="A30" s="9" t="s">
        <v>17</v>
      </c>
      <c r="B30" s="51"/>
      <c r="C30" s="9" t="s">
        <v>55</v>
      </c>
      <c r="D30" s="10">
        <f>1.2*1000</f>
        <v>1200</v>
      </c>
      <c r="E30" s="11">
        <f t="shared" si="0"/>
        <v>1320</v>
      </c>
    </row>
    <row r="31" spans="1:5" ht="20.25">
      <c r="A31" s="30" t="s">
        <v>36</v>
      </c>
      <c r="B31" s="31"/>
      <c r="C31" s="31"/>
      <c r="D31" s="31"/>
      <c r="E31" s="32"/>
    </row>
    <row r="32" spans="1:5" ht="30" customHeight="1">
      <c r="A32" s="9" t="s">
        <v>18</v>
      </c>
      <c r="B32" s="48"/>
      <c r="C32" s="5" t="s">
        <v>3</v>
      </c>
      <c r="D32" s="6">
        <v>195</v>
      </c>
      <c r="E32" s="7">
        <f>D32*1.15</f>
        <v>224.24999999999997</v>
      </c>
    </row>
    <row r="33" spans="1:5" ht="30" customHeight="1">
      <c r="A33" s="9" t="s">
        <v>19</v>
      </c>
      <c r="B33" s="49"/>
      <c r="C33" s="5" t="s">
        <v>3</v>
      </c>
      <c r="D33" s="6">
        <v>150</v>
      </c>
      <c r="E33" s="7">
        <f>D33*1.2</f>
        <v>180</v>
      </c>
    </row>
    <row r="34" spans="1:5" ht="60" customHeight="1">
      <c r="A34" s="9" t="s">
        <v>61</v>
      </c>
      <c r="B34" s="12"/>
      <c r="C34" s="9" t="s">
        <v>58</v>
      </c>
      <c r="D34" s="10">
        <v>2460</v>
      </c>
      <c r="E34" s="11">
        <v>2720</v>
      </c>
    </row>
    <row r="35" spans="1:5" ht="20.25" customHeight="1">
      <c r="A35" s="30" t="s">
        <v>38</v>
      </c>
      <c r="B35" s="31"/>
      <c r="C35" s="31"/>
      <c r="D35" s="31"/>
      <c r="E35" s="32"/>
    </row>
    <row r="36" spans="1:5" ht="60" customHeight="1">
      <c r="A36" s="9" t="s">
        <v>20</v>
      </c>
      <c r="B36" s="12"/>
      <c r="C36" s="5" t="s">
        <v>3</v>
      </c>
      <c r="D36" s="6">
        <v>85</v>
      </c>
      <c r="E36" s="7">
        <f t="shared" si="0"/>
        <v>93.500000000000014</v>
      </c>
    </row>
    <row r="37" spans="1:5" ht="60" customHeight="1">
      <c r="A37" s="9" t="s">
        <v>20</v>
      </c>
      <c r="B37" s="12"/>
      <c r="C37" s="5" t="s">
        <v>7</v>
      </c>
      <c r="D37" s="6">
        <v>85</v>
      </c>
      <c r="E37" s="7">
        <f t="shared" si="0"/>
        <v>93.500000000000014</v>
      </c>
    </row>
    <row r="38" spans="1:5" ht="60" customHeight="1">
      <c r="A38" s="9" t="s">
        <v>21</v>
      </c>
      <c r="B38" s="12"/>
      <c r="C38" s="5" t="s">
        <v>3</v>
      </c>
      <c r="D38" s="6">
        <v>65</v>
      </c>
      <c r="E38" s="7">
        <f t="shared" si="0"/>
        <v>71.5</v>
      </c>
    </row>
    <row r="39" spans="1:5" ht="60" customHeight="1">
      <c r="A39" s="9" t="s">
        <v>21</v>
      </c>
      <c r="B39" s="12"/>
      <c r="C39" s="5" t="s">
        <v>7</v>
      </c>
      <c r="D39" s="6">
        <v>65</v>
      </c>
      <c r="E39" s="7">
        <f t="shared" ref="E39" si="1">D39*1.1</f>
        <v>71.5</v>
      </c>
    </row>
    <row r="40" spans="1:5" ht="60" customHeight="1">
      <c r="A40" s="9" t="s">
        <v>22</v>
      </c>
      <c r="B40" s="12"/>
      <c r="C40" s="5" t="s">
        <v>3</v>
      </c>
      <c r="D40" s="6">
        <v>40</v>
      </c>
      <c r="E40" s="7">
        <f t="shared" si="0"/>
        <v>44</v>
      </c>
    </row>
    <row r="41" spans="1:5" ht="60" customHeight="1">
      <c r="A41" s="9" t="s">
        <v>22</v>
      </c>
      <c r="B41" s="12"/>
      <c r="C41" s="5" t="s">
        <v>7</v>
      </c>
      <c r="D41" s="6">
        <v>40</v>
      </c>
      <c r="E41" s="7">
        <f t="shared" ref="E41" si="2">D41*1.1</f>
        <v>44</v>
      </c>
    </row>
    <row r="42" spans="1:5" ht="60" customHeight="1">
      <c r="A42" s="9" t="s">
        <v>25</v>
      </c>
      <c r="B42" s="12"/>
      <c r="C42" s="5" t="s">
        <v>3</v>
      </c>
      <c r="D42" s="6">
        <v>70</v>
      </c>
      <c r="E42" s="7">
        <f>D42*1.1</f>
        <v>77</v>
      </c>
    </row>
    <row r="43" spans="1:5" ht="60" customHeight="1">
      <c r="A43" s="9" t="s">
        <v>25</v>
      </c>
      <c r="B43" s="12"/>
      <c r="C43" s="5" t="s">
        <v>7</v>
      </c>
      <c r="D43" s="6">
        <v>70</v>
      </c>
      <c r="E43" s="7">
        <f>D43*1.1</f>
        <v>77</v>
      </c>
    </row>
    <row r="44" spans="1:5" ht="60" customHeight="1">
      <c r="A44" s="9" t="s">
        <v>23</v>
      </c>
      <c r="B44" s="12"/>
      <c r="C44" s="5" t="s">
        <v>24</v>
      </c>
      <c r="D44" s="6">
        <v>110</v>
      </c>
      <c r="E44" s="7">
        <f t="shared" si="0"/>
        <v>121.00000000000001</v>
      </c>
    </row>
    <row r="45" spans="1:5" ht="60" customHeight="1">
      <c r="A45" s="9" t="s">
        <v>78</v>
      </c>
      <c r="B45" s="12"/>
      <c r="C45" s="5" t="s">
        <v>77</v>
      </c>
      <c r="D45" s="6">
        <v>110</v>
      </c>
      <c r="E45" s="7">
        <v>150</v>
      </c>
    </row>
    <row r="46" spans="1:5" ht="60" customHeight="1">
      <c r="A46" s="9" t="s">
        <v>79</v>
      </c>
      <c r="B46" s="12"/>
      <c r="C46" s="5" t="s">
        <v>77</v>
      </c>
      <c r="D46" s="6">
        <v>110</v>
      </c>
      <c r="E46" s="7">
        <v>150</v>
      </c>
    </row>
    <row r="47" spans="1:5" ht="60" customHeight="1">
      <c r="A47" s="9" t="s">
        <v>56</v>
      </c>
      <c r="B47" s="8"/>
      <c r="C47" s="5" t="s">
        <v>3</v>
      </c>
      <c r="D47" s="10">
        <v>150</v>
      </c>
      <c r="E47" s="11">
        <v>170</v>
      </c>
    </row>
    <row r="48" spans="1:5" ht="60" customHeight="1">
      <c r="A48" s="9" t="s">
        <v>57</v>
      </c>
      <c r="B48" s="8"/>
      <c r="C48" s="5" t="s">
        <v>58</v>
      </c>
      <c r="D48" s="10">
        <v>250</v>
      </c>
      <c r="E48" s="11">
        <v>275</v>
      </c>
    </row>
    <row r="49" spans="1:5" ht="30" customHeight="1">
      <c r="A49" s="9" t="s">
        <v>59</v>
      </c>
      <c r="B49" s="39"/>
      <c r="C49" s="5" t="s">
        <v>3</v>
      </c>
      <c r="D49" s="10">
        <v>25</v>
      </c>
      <c r="E49" s="11">
        <v>29</v>
      </c>
    </row>
    <row r="50" spans="1:5" ht="30" customHeight="1">
      <c r="A50" s="9" t="s">
        <v>68</v>
      </c>
      <c r="B50" s="40"/>
      <c r="C50" s="5" t="s">
        <v>3</v>
      </c>
      <c r="D50" s="10">
        <v>28</v>
      </c>
      <c r="E50" s="11">
        <v>35</v>
      </c>
    </row>
    <row r="51" spans="1:5" ht="30" customHeight="1">
      <c r="A51" s="9" t="s">
        <v>69</v>
      </c>
      <c r="B51" s="41"/>
      <c r="C51" s="5" t="s">
        <v>3</v>
      </c>
      <c r="D51" s="10">
        <v>33</v>
      </c>
      <c r="E51" s="11">
        <v>38</v>
      </c>
    </row>
    <row r="52" spans="1:5" ht="27.75" customHeight="1">
      <c r="A52" s="30" t="s">
        <v>34</v>
      </c>
      <c r="B52" s="31"/>
      <c r="C52" s="31"/>
      <c r="D52" s="31"/>
      <c r="E52" s="32"/>
    </row>
    <row r="53" spans="1:5" ht="30" customHeight="1">
      <c r="A53" s="5" t="s">
        <v>26</v>
      </c>
      <c r="B53" s="39"/>
      <c r="C53" s="15" t="s">
        <v>27</v>
      </c>
      <c r="D53" s="15">
        <v>130</v>
      </c>
      <c r="E53" s="16">
        <f t="shared" si="0"/>
        <v>143</v>
      </c>
    </row>
    <row r="54" spans="1:5" ht="30" customHeight="1">
      <c r="A54" s="5" t="s">
        <v>28</v>
      </c>
      <c r="B54" s="40"/>
      <c r="C54" s="15" t="s">
        <v>29</v>
      </c>
      <c r="D54" s="15">
        <v>180</v>
      </c>
      <c r="E54" s="16">
        <f t="shared" si="0"/>
        <v>198.00000000000003</v>
      </c>
    </row>
    <row r="55" spans="1:5" ht="30" customHeight="1">
      <c r="A55" s="5" t="s">
        <v>30</v>
      </c>
      <c r="B55" s="41"/>
      <c r="C55" s="15" t="s">
        <v>27</v>
      </c>
      <c r="D55" s="17">
        <v>240</v>
      </c>
      <c r="E55" s="16">
        <f t="shared" si="0"/>
        <v>264</v>
      </c>
    </row>
    <row r="56" spans="1:5" ht="20.25">
      <c r="A56" s="45" t="s">
        <v>43</v>
      </c>
      <c r="B56" s="46"/>
      <c r="C56" s="46"/>
      <c r="D56" s="46"/>
      <c r="E56" s="47"/>
    </row>
    <row r="57" spans="1:5">
      <c r="A57" s="1" t="s">
        <v>39</v>
      </c>
      <c r="B57" s="39"/>
      <c r="C57" s="19" t="s">
        <v>3</v>
      </c>
      <c r="D57" s="19">
        <v>8.5</v>
      </c>
      <c r="E57" s="19">
        <v>9.35</v>
      </c>
    </row>
    <row r="58" spans="1:5">
      <c r="A58" s="1" t="s">
        <v>40</v>
      </c>
      <c r="B58" s="40"/>
      <c r="C58" s="19" t="s">
        <v>7</v>
      </c>
      <c r="D58" s="19">
        <v>11</v>
      </c>
      <c r="E58" s="19">
        <v>12.1</v>
      </c>
    </row>
    <row r="59" spans="1:5" ht="19.5" customHeight="1">
      <c r="A59" s="1" t="s">
        <v>41</v>
      </c>
      <c r="B59" s="40"/>
      <c r="C59" s="19" t="s">
        <v>3</v>
      </c>
      <c r="D59" s="19">
        <v>8</v>
      </c>
      <c r="E59" s="19">
        <v>8.8000000000000007</v>
      </c>
    </row>
    <row r="60" spans="1:5" ht="19.5" customHeight="1">
      <c r="A60" s="1" t="s">
        <v>42</v>
      </c>
      <c r="B60" s="40"/>
      <c r="C60" s="19" t="s">
        <v>47</v>
      </c>
      <c r="D60" s="19">
        <v>13.3</v>
      </c>
      <c r="E60" s="19">
        <v>14.63</v>
      </c>
    </row>
    <row r="61" spans="1:5" ht="19.5" customHeight="1">
      <c r="A61" s="18" t="s">
        <v>45</v>
      </c>
      <c r="B61" s="40"/>
      <c r="C61" s="20" t="s">
        <v>48</v>
      </c>
      <c r="D61" s="20">
        <v>12</v>
      </c>
      <c r="E61" s="19">
        <v>13.2</v>
      </c>
    </row>
    <row r="62" spans="1:5" ht="28.5">
      <c r="A62" s="18" t="s">
        <v>46</v>
      </c>
      <c r="B62" s="41"/>
      <c r="C62" s="20" t="s">
        <v>49</v>
      </c>
      <c r="D62" s="20">
        <v>12</v>
      </c>
      <c r="E62" s="19">
        <v>13.2</v>
      </c>
    </row>
    <row r="63" spans="1:5" ht="20.100000000000001" customHeight="1">
      <c r="A63" s="36"/>
      <c r="B63" s="36"/>
      <c r="C63" s="36"/>
      <c r="D63" s="36"/>
      <c r="E63" s="36"/>
    </row>
    <row r="64" spans="1:5" ht="60" customHeight="1">
      <c r="A64" s="28" t="s">
        <v>70</v>
      </c>
      <c r="B64" s="8"/>
      <c r="C64" s="20" t="s">
        <v>62</v>
      </c>
      <c r="D64" s="20">
        <v>255</v>
      </c>
      <c r="E64" s="20">
        <v>280</v>
      </c>
    </row>
    <row r="65" spans="1:5" ht="60" customHeight="1">
      <c r="A65" s="28" t="s">
        <v>71</v>
      </c>
      <c r="B65" s="8"/>
      <c r="C65" s="20" t="s">
        <v>62</v>
      </c>
      <c r="D65" s="20">
        <v>420</v>
      </c>
      <c r="E65" s="20">
        <v>464</v>
      </c>
    </row>
    <row r="66" spans="1:5" ht="60" customHeight="1">
      <c r="A66" s="28" t="s">
        <v>72</v>
      </c>
      <c r="B66" s="8"/>
      <c r="C66" s="20" t="s">
        <v>62</v>
      </c>
      <c r="D66" s="20">
        <v>805</v>
      </c>
      <c r="E66" s="20">
        <v>900</v>
      </c>
    </row>
    <row r="67" spans="1:5" ht="60" customHeight="1">
      <c r="A67" s="28" t="s">
        <v>73</v>
      </c>
      <c r="C67" s="20" t="s">
        <v>63</v>
      </c>
      <c r="D67" s="20">
        <v>518</v>
      </c>
      <c r="E67" s="20">
        <v>569</v>
      </c>
    </row>
    <row r="68" spans="1:5" ht="60" customHeight="1">
      <c r="A68" s="28" t="s">
        <v>74</v>
      </c>
      <c r="B68" s="8"/>
      <c r="C68" s="20" t="s">
        <v>3</v>
      </c>
      <c r="D68" s="20">
        <v>233.5</v>
      </c>
      <c r="E68" s="20">
        <v>265</v>
      </c>
    </row>
    <row r="69" spans="1:5" ht="27" customHeight="1">
      <c r="A69" s="33" t="s">
        <v>80</v>
      </c>
      <c r="B69" s="34"/>
      <c r="C69" s="34"/>
      <c r="D69" s="34"/>
      <c r="E69" s="35"/>
    </row>
    <row r="70" spans="1:5" ht="30" customHeight="1">
      <c r="A70" s="1" t="s">
        <v>81</v>
      </c>
      <c r="B70" s="39"/>
      <c r="C70" s="1" t="s">
        <v>82</v>
      </c>
      <c r="D70" s="55">
        <v>80</v>
      </c>
      <c r="E70" s="56">
        <f t="shared" ref="E70:E75" si="3">D70*1.1</f>
        <v>88</v>
      </c>
    </row>
    <row r="71" spans="1:5" ht="30" customHeight="1">
      <c r="A71" s="1" t="s">
        <v>83</v>
      </c>
      <c r="B71" s="40"/>
      <c r="C71" s="1" t="s">
        <v>82</v>
      </c>
      <c r="D71" s="55">
        <v>130</v>
      </c>
      <c r="E71" s="56">
        <f t="shared" si="3"/>
        <v>143</v>
      </c>
    </row>
    <row r="72" spans="1:5" ht="30" customHeight="1">
      <c r="A72" s="1" t="s">
        <v>84</v>
      </c>
      <c r="B72" s="41"/>
      <c r="C72" s="1" t="s">
        <v>82</v>
      </c>
      <c r="D72" s="55">
        <v>130</v>
      </c>
      <c r="E72" s="56">
        <f t="shared" si="3"/>
        <v>143</v>
      </c>
    </row>
    <row r="73" spans="1:5" ht="30" customHeight="1">
      <c r="A73" s="1" t="s">
        <v>85</v>
      </c>
      <c r="B73" s="42"/>
      <c r="C73" s="1" t="s">
        <v>82</v>
      </c>
      <c r="D73" s="55">
        <v>900</v>
      </c>
      <c r="E73" s="56">
        <f t="shared" si="3"/>
        <v>990.00000000000011</v>
      </c>
    </row>
    <row r="74" spans="1:5" ht="30" customHeight="1">
      <c r="A74" s="1" t="s">
        <v>86</v>
      </c>
      <c r="B74" s="43"/>
      <c r="C74" s="1" t="s">
        <v>82</v>
      </c>
      <c r="D74" s="55">
        <v>950</v>
      </c>
      <c r="E74" s="56">
        <f t="shared" si="3"/>
        <v>1045</v>
      </c>
    </row>
    <row r="75" spans="1:5" ht="30" customHeight="1">
      <c r="A75" s="1" t="s">
        <v>87</v>
      </c>
      <c r="B75" s="44"/>
      <c r="C75" s="1" t="s">
        <v>82</v>
      </c>
      <c r="D75" s="55">
        <v>980</v>
      </c>
      <c r="E75" s="56">
        <f t="shared" si="3"/>
        <v>1078</v>
      </c>
    </row>
    <row r="76" spans="1:5" ht="21.75" customHeight="1">
      <c r="A76" s="33" t="s">
        <v>88</v>
      </c>
      <c r="B76" s="34"/>
      <c r="C76" s="34"/>
      <c r="D76" s="34"/>
      <c r="E76" s="35"/>
    </row>
    <row r="77" spans="1:5" ht="60" customHeight="1">
      <c r="A77" s="5" t="s">
        <v>89</v>
      </c>
      <c r="B77" s="57"/>
      <c r="C77" s="5" t="s">
        <v>67</v>
      </c>
      <c r="D77" s="6">
        <v>80</v>
      </c>
      <c r="E77" s="7">
        <f>D77*1.126</f>
        <v>90.079999999999984</v>
      </c>
    </row>
    <row r="78" spans="1:5" ht="60" customHeight="1">
      <c r="A78" s="5" t="s">
        <v>90</v>
      </c>
      <c r="B78" s="57"/>
      <c r="C78" s="5" t="s">
        <v>67</v>
      </c>
      <c r="D78" s="6">
        <v>70</v>
      </c>
      <c r="E78" s="7">
        <f>D78*1.15</f>
        <v>80.5</v>
      </c>
    </row>
    <row r="79" spans="1:5" ht="24.75" customHeight="1">
      <c r="A79" s="45" t="s">
        <v>91</v>
      </c>
      <c r="B79" s="46"/>
      <c r="C79" s="46"/>
      <c r="D79" s="46"/>
      <c r="E79" s="47"/>
    </row>
    <row r="80" spans="1:5" ht="60" customHeight="1">
      <c r="A80" s="6" t="s">
        <v>92</v>
      </c>
      <c r="B80" s="39"/>
      <c r="C80" s="6" t="s">
        <v>27</v>
      </c>
      <c r="D80" s="6">
        <v>250</v>
      </c>
      <c r="E80" s="7">
        <f t="shared" ref="E80:E82" si="4">D80*1.1</f>
        <v>275</v>
      </c>
    </row>
    <row r="81" spans="1:5" ht="30" customHeight="1">
      <c r="A81" s="6" t="s">
        <v>93</v>
      </c>
      <c r="B81" s="41"/>
      <c r="C81" s="6" t="s">
        <v>27</v>
      </c>
      <c r="D81" s="6">
        <v>350</v>
      </c>
      <c r="E81" s="7">
        <f t="shared" si="4"/>
        <v>385.00000000000006</v>
      </c>
    </row>
    <row r="82" spans="1:5" ht="60" customHeight="1">
      <c r="A82" s="6" t="s">
        <v>94</v>
      </c>
      <c r="B82" s="8"/>
      <c r="C82" s="6" t="s">
        <v>27</v>
      </c>
      <c r="D82" s="6">
        <v>130</v>
      </c>
      <c r="E82" s="7">
        <f t="shared" si="4"/>
        <v>143</v>
      </c>
    </row>
    <row r="83" spans="1:5" ht="25.5" customHeight="1">
      <c r="A83" s="58" t="s">
        <v>95</v>
      </c>
      <c r="B83" s="58"/>
      <c r="C83" s="58"/>
      <c r="D83" s="58"/>
      <c r="E83" s="58"/>
    </row>
    <row r="84" spans="1:5" ht="60" customHeight="1">
      <c r="A84" s="6" t="s">
        <v>96</v>
      </c>
      <c r="B84" s="8"/>
      <c r="C84" s="6" t="s">
        <v>97</v>
      </c>
      <c r="D84" s="6">
        <v>350</v>
      </c>
      <c r="E84" s="7">
        <f>D84*1.143</f>
        <v>400.05</v>
      </c>
    </row>
  </sheetData>
  <mergeCells count="29">
    <mergeCell ref="B80:B81"/>
    <mergeCell ref="A83:E83"/>
    <mergeCell ref="A69:E69"/>
    <mergeCell ref="B70:B72"/>
    <mergeCell ref="B73:B75"/>
    <mergeCell ref="A76:E76"/>
    <mergeCell ref="A79:E79"/>
    <mergeCell ref="A22:E22"/>
    <mergeCell ref="A28:E28"/>
    <mergeCell ref="B29:B30"/>
    <mergeCell ref="B17:B19"/>
    <mergeCell ref="B49:B51"/>
    <mergeCell ref="A20:E20"/>
    <mergeCell ref="A52:E52"/>
    <mergeCell ref="A16:E16"/>
    <mergeCell ref="A63:E63"/>
    <mergeCell ref="C6:C8"/>
    <mergeCell ref="D6:D8"/>
    <mergeCell ref="E6:E8"/>
    <mergeCell ref="A6:B8"/>
    <mergeCell ref="B57:B62"/>
    <mergeCell ref="B23:B27"/>
    <mergeCell ref="B11:B12"/>
    <mergeCell ref="A56:E56"/>
    <mergeCell ref="A9:E9"/>
    <mergeCell ref="B32:B33"/>
    <mergeCell ref="A31:E31"/>
    <mergeCell ref="A35:E35"/>
    <mergeCell ref="B53:B55"/>
  </mergeCells>
  <hyperlinks>
    <hyperlink ref="C4:F4" location="Лист1!A129" display="Одноразовые пластиковые столовые приборы"/>
    <hyperlink ref="C5:F5" location="Лист1!A135" display="Соусники пластиковые одноразовые"/>
    <hyperlink ref="F6" location="Лист1!A139" display="Фольга пищевая"/>
    <hyperlink ref="F7" location="Лист1!A143" display="Пакеты бумажные"/>
    <hyperlink ref="F8" location="Лист1!A148" display="Термоэтикетка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anuta</cp:lastModifiedBy>
  <cp:lastPrinted>2023-03-03T07:32:37Z</cp:lastPrinted>
  <dcterms:created xsi:type="dcterms:W3CDTF">2023-02-16T10:51:17Z</dcterms:created>
  <dcterms:modified xsi:type="dcterms:W3CDTF">2023-04-17T11:11:44Z</dcterms:modified>
</cp:coreProperties>
</file>